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61.126.50.31\0140_財政課\【財政G】\★調査等\市町村課調査\財政状況資料・歳出比較分析表（団体間で比較可能な財政情報の開示）\H27決算\【財政状況資料集】_082244_守谷市_2015\"/>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CO34" i="9"/>
</calcChain>
</file>

<file path=xl/sharedStrings.xml><?xml version="1.0" encoding="utf-8"?>
<sst xmlns="http://schemas.openxmlformats.org/spreadsheetml/2006/main" count="1016" uniqueCount="550">
  <si>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</si>
  <si>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</si>
  <si>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</si>
  <si>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</si>
  <si>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</si>
  <si>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</si>
  <si>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</si>
  <si>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</si>
  <si>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</si>
  <si>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</si>
  <si>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</si>
  <si>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</si>
  <si>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</si>
  <si>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</si>
  <si>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</si>
  <si>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</si>
  <si>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</si>
  <si>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</si>
  <si>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</si>
  <si>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</si>
  <si>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</si>
  <si>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</si>
  <si>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</si>
  <si>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</si>
  <si>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</si>
  <si>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</si>
  <si>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</si>
  <si>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</si>
  <si>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</si>
  <si>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</si>
  <si>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</si>
  <si>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</si>
  <si>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</si>
  <si>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</si>
  <si>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</si>
  <si>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</si>
  <si>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</si>
  <si>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</si>
  <si>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</si>
  <si>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</si>
  <si>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</si>
  <si>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</si>
  <si>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</si>
  <si>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</si>
  <si>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</si>
  <si>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</si>
  <si>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</si>
  <si>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</si>
  <si>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</si>
  <si>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</si>
  <si>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</si>
  <si>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</si>
  <si>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</si>
  <si>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</si>
  <si>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</si>
  <si>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</si>
  <si>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</si>
  <si>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</si>
  <si>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</si>
  <si>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</si>
  <si>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</si>
  <si>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</si>
  <si>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</si>
  <si>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</si>
  <si>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</si>
  <si>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</si>
  <si>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</si>
  <si>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</si>
  <si>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</si>
  <si>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</si>
  <si>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</si>
  <si>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</si>
  <si>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</si>
  <si>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</si>
  <si>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</si>
  <si>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</si>
  <si>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</si>
  <si>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</si>
  <si>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</si>
  <si>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</si>
  <si>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</si>
  <si>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</si>
  <si>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守谷市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</si>
  <si>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</si>
  <si>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</si>
  <si>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</si>
  <si>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</si>
  <si>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</si>
  <si>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</si>
  <si>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</si>
  <si>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</si>
  <si>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</si>
  <si>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</si>
  <si>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</si>
  <si>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</si>
  <si>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</si>
  <si>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</si>
  <si>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</si>
  <si>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</si>
  <si>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</si>
  <si>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</si>
  <si>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</si>
  <si>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</si>
  <si>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</si>
  <si>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</si>
  <si>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</si>
  <si>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</si>
  <si>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</si>
  <si>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</si>
  <si>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</si>
  <si>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</si>
  <si>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</si>
  <si>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</si>
  <si>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</si>
  <si>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</si>
  <si>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</si>
  <si>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</si>
  <si>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</si>
  <si>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</si>
  <si>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</si>
  <si>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</si>
  <si>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</si>
  <si>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</si>
  <si>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</si>
  <si>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</si>
  <si>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</si>
  <si>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</si>
  <si>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</si>
  <si>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</si>
  <si>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</si>
  <si>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</si>
  <si>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</si>
  <si>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</si>
  <si>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</si>
  <si>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</si>
  <si>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</si>
  <si>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</si>
  <si>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</si>
  <si>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</si>
  <si>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</si>
  <si>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</si>
  <si>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</si>
  <si>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</si>
  <si>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</si>
  <si>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</si>
  <si>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</si>
  <si>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</si>
  <si>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</si>
  <si>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</si>
  <si>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</si>
  <si>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</si>
  <si>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</si>
  <si>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</si>
  <si>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</si>
  <si>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</si>
  <si>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</si>
  <si>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</si>
  <si>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</si>
  <si>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</si>
  <si>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</si>
  <si>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</si>
  <si>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</si>
  <si>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</si>
  <si>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</si>
  <si>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</si>
  <si>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</si>
  <si>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</si>
  <si>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</si>
  <si>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</si>
  <si>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</si>
  <si>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</si>
  <si>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</si>
  <si>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</si>
  <si>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</si>
  <si>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</si>
  <si>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</si>
  <si>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</si>
  <si>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</si>
  <si>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</si>
  <si>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</si>
  <si>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</si>
  <si>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</si>
  <si>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</si>
  <si>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</si>
  <si>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</si>
  <si>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</si>
  <si>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</si>
  <si>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</si>
  <si>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</si>
  <si>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</si>
  <si>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</si>
  <si>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</si>
  <si>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茨城県守谷市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</si>
  <si>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</si>
  <si>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</si>
  <si>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</si>
  <si>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</si>
  <si>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</si>
  <si>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</si>
  <si>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</si>
  <si>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</si>
  <si>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</si>
  <si>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</si>
  <si>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</si>
  <si>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</si>
  <si>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</si>
  <si>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</si>
  <si>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</si>
  <si>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</si>
  <si>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</si>
  <si>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</si>
  <si>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</si>
  <si>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</si>
  <si>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</si>
  <si>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</si>
  <si>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</si>
  <si>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</si>
  <si>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</si>
  <si>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</si>
  <si>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</si>
  <si>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</si>
  <si>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</si>
  <si>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</si>
  <si>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</si>
  <si>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</si>
  <si>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</si>
  <si>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</si>
  <si>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</si>
  <si>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</si>
  <si>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</si>
  <si>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</si>
  <si>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</si>
  <si>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</si>
  <si>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</si>
  <si>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</si>
  <si>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</si>
  <si>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</si>
  <si>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</si>
  <si>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</si>
  <si>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</si>
  <si>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</si>
  <si>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</si>
  <si>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</si>
  <si>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</si>
  <si>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</si>
  <si>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</si>
  <si>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</si>
  <si>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</si>
  <si>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</si>
  <si>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</si>
  <si>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</si>
  <si>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</si>
  <si>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</si>
  <si>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</si>
  <si>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</si>
  <si>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</si>
  <si>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</si>
  <si>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</si>
  <si>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</si>
  <si>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</si>
  <si>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</si>
  <si>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</si>
  <si>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</si>
  <si>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</si>
  <si>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</si>
  <si>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</si>
  <si>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</si>
  <si>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</si>
  <si>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</si>
  <si>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</si>
  <si>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</si>
  <si>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</si>
  <si>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</si>
  <si>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</si>
  <si>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</si>
  <si>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</si>
  <si>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</si>
  <si>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</si>
  <si>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</si>
  <si>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</si>
  <si>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</si>
  <si>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</si>
  <si>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</si>
  <si>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</si>
  <si>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</si>
  <si>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</si>
  <si>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</si>
  <si>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</si>
  <si>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</si>
  <si>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</si>
  <si>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</si>
  <si>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</si>
  <si>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</si>
  <si>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</si>
  <si>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</si>
  <si>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</si>
  <si>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</si>
  <si>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</si>
  <si>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</si>
  <si>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</si>
  <si>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</si>
  <si>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</si>
  <si>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</si>
  <si>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</si>
  <si>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</si>
  <si>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</si>
  <si>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</si>
  <si>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</si>
  <si>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</si>
  <si>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</si>
  <si>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</si>
  <si>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</si>
  <si>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</si>
  <si>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</si>
  <si>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</si>
  <si>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</si>
  <si>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</si>
  <si>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</si>
  <si>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</si>
  <si>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</si>
  <si>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</si>
  <si>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</si>
  <si>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</si>
  <si>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</si>
  <si>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</si>
  <si>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</si>
  <si>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</si>
  <si>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</si>
  <si>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</si>
  <si>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</si>
  <si>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</si>
  <si>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</si>
  <si>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</si>
  <si>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</si>
  <si>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</si>
  <si>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</si>
  <si>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</si>
  <si>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</si>
  <si>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</si>
  <si>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</si>
  <si>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茨城県守谷市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</si>
  <si>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</si>
  <si>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</si>
  <si>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</si>
  <si>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</si>
  <si>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</si>
  <si>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</si>
  <si>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</si>
  <si>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</si>
  <si>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</si>
  <si>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</si>
  <si>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</si>
  <si>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</si>
  <si>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</si>
  <si>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</si>
  <si>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</si>
  <si>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</si>
  <si>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</si>
  <si>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</si>
  <si>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</si>
  <si>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</si>
  <si>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</si>
  <si>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</si>
  <si>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</si>
  <si>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</si>
  <si>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</si>
  <si>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</si>
  <si>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</si>
  <si>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</si>
  <si>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</si>
  <si>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</si>
  <si>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</si>
  <si>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</si>
  <si>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</si>
  <si>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</si>
  <si>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</si>
  <si>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</si>
  <si>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</si>
  <si>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</si>
  <si>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</si>
  <si>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</si>
  <si>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</si>
  <si>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</si>
  <si>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</si>
  <si>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</si>
  <si>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</si>
  <si>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</si>
  <si>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</si>
  <si>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</si>
  <si>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</si>
  <si>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</si>
  <si>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</si>
  <si>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</si>
  <si>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</si>
  <si>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</si>
  <si>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</si>
  <si>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</si>
  <si>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</si>
  <si>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</si>
  <si>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</si>
  <si>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</si>
  <si>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</si>
  <si>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</si>
  <si>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</si>
  <si>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</si>
  <si>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</si>
  <si>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</si>
  <si>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</si>
  <si>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</si>
  <si>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</si>
  <si>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</si>
  <si>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</si>
  <si>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</si>
  <si>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</si>
  <si>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</si>
  <si>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</si>
  <si>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</si>
  <si>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</si>
  <si>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</si>
  <si>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</si>
  <si>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</si>
  <si>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</si>
  <si>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</si>
  <si>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</si>
  <si>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</si>
  <si>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</si>
  <si>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</si>
  <si>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</si>
  <si>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</si>
  <si>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</si>
  <si>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</si>
  <si>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</si>
  <si>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</si>
  <si>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</si>
  <si>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</si>
  <si>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</si>
  <si>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</si>
  <si>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</si>
  <si>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</si>
  <si>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</si>
  <si>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</si>
  <si>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</si>
  <si>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</si>
  <si>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</si>
  <si>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</si>
  <si>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</si>
  <si>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</si>
  <si>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</si>
  <si>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</si>
  <si>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</si>
  <si>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</si>
  <si>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</si>
  <si>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</si>
  <si>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</si>
  <si>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</si>
  <si>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</si>
  <si>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</si>
  <si>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</si>
  <si>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</si>
  <si>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</si>
  <si>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</si>
  <si>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</si>
  <si>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</si>
  <si>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</si>
  <si>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</si>
  <si>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</si>
  <si>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</si>
  <si>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</si>
  <si>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</si>
  <si>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</si>
  <si>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</si>
  <si>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</si>
  <si>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</si>
  <si>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</si>
  <si>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</si>
  <si>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</si>
  <si>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</si>
  <si>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</si>
  <si>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</si>
  <si>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</si>
  <si>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</si>
  <si>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</si>
  <si>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</si>
  <si>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</si>
  <si>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</si>
  <si>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</si>
  <si>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</si>
  <si>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</si>
  <si>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</si>
  <si>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</si>
  <si>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</si>
  <si>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</si>
  <si>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</si>
  <si>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</si>
  <si>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</si>
  <si>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</si>
  <si>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</si>
  <si>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</si>
  <si>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</si>
  <si>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</si>
  <si>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</si>
  <si>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</si>
  <si>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</si>
  <si>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</si>
  <si>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</si>
  <si>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</si>
  <si>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</si>
  <si>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</si>
  <si>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</si>
  <si>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</si>
  <si>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</si>
  <si>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</si>
  <si>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</si>
  <si>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</si>
  <si>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</si>
  <si>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</si>
  <si>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</si>
  <si>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</si>
  <si>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</si>
  <si>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</si>
  <si>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</si>
  <si>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</si>
  <si>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</si>
  <si>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10.41</t>
  </si>
  <si>
    <t>▲ 8.74</t>
  </si>
  <si>
    <t>▲ 16.54</t>
  </si>
  <si>
    <t>▲ 8.62</t>
  </si>
  <si>
    <t>公共下水道事業会計</t>
  </si>
  <si>
    <t>水道事業会計</t>
  </si>
  <si>
    <t>一般会計</t>
  </si>
  <si>
    <t>国民健康保険特別会計</t>
  </si>
  <si>
    <t>介護保険特別会計</t>
  </si>
  <si>
    <t>農業集落排水事業特別会計</t>
  </si>
  <si>
    <t>後期高齢者医療特別会計</t>
  </si>
  <si>
    <t>介護サービス事業特別会計</t>
  </si>
  <si>
    <t>その他会計（赤字）</t>
  </si>
  <si>
    <t>その他会計（黒字）</t>
  </si>
  <si>
    <t>‐</t>
  </si>
  <si>
    <t>‐</t>
    <phoneticPr fontId="2"/>
  </si>
  <si>
    <t>‐</t>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</si>
  <si>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</si>
  <si>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常総衛生組合</t>
    <rPh sb="0" eb="2">
      <t>ジョウソウ</t>
    </rPh>
    <rPh sb="2" eb="4">
      <t>エイセイ</t>
    </rPh>
    <rPh sb="4" eb="6">
      <t>クミアイ</t>
    </rPh>
    <phoneticPr fontId="2"/>
  </si>
  <si>
    <t>取手市外２市火葬場組合</t>
    <rPh sb="0" eb="3">
      <t>トリデシ</t>
    </rPh>
    <rPh sb="3" eb="4">
      <t>ホカ</t>
    </rPh>
    <rPh sb="5" eb="6">
      <t>シ</t>
    </rPh>
    <rPh sb="6" eb="8">
      <t>カソウ</t>
    </rPh>
    <rPh sb="8" eb="9">
      <t>ジョウ</t>
    </rPh>
    <rPh sb="9" eb="11">
      <t>クミアイ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</si>
  <si>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</si>
  <si>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</si>
  <si>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</si>
  <si>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</si>
  <si>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</si>
  <si>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守谷市土地開発公社</t>
    <rPh sb="0" eb="3">
      <t>モリヤシ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</si>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</sst>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extLst>
            <c:ext xmlns:c16="http://schemas.microsoft.com/office/drawing/2014/chart" uri="{C3380CC4-5D6E-409C-BE32-E72D297353CC}">
              <c16:uniqueId val="{00000000-30A4-43D0-BCC9-024EDCAD1C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41607</c:v>
                </c:pt>
                <c:pt idx="1">
                  <c:v>73811</c:v>
                </c:pt>
                <c:pt idx="2">
                  <c:v>55585</c:v>
                </c:pt>
                <c:pt idx="3">
                  <c:v>27443</c:v>
                </c:pt>
                <c:pt idx="4">
                  <c:v>51149</c:v>
                </c:pt>
              </c:numCache>
            </c:numRef>
          </c:val>
          <c:smooth val="0"/>
          <c:extLst>
            <c:ext xmlns:c16="http://schemas.microsoft.com/office/drawing/2014/chart" uri="{C3380CC4-5D6E-409C-BE32-E72D297353CC}">
              <c16:uniqueId val="{00000001-30A4-43D0-BCC9-024EDCAD1C3D}"/>
            </c:ext>
          </c:extLst>
        </c:ser>
        <c:dLbls>
          <c:showLegendKey val="0"/>
          <c:showVal val="0"/>
          <c:showCatName val="0"/>
          <c:showSerName val="0"/>
          <c:showPercent val="0"/>
          <c:showBubbleSize val="0"/>
        </c:dLbls>
        <c:marker val="1"/>
        <c:smooth val="0"/>
        <c:axId val="91247744"/>
        <c:axId val="91249664"/>
      </c:lineChart>
      <c:catAx>
        <c:axId val="91247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49664"/>
        <c:crosses val="autoZero"/>
        <c:auto val="1"/>
        <c:lblAlgn val="ctr"/>
        <c:lblOffset val="100"/>
        <c:tickLblSkip val="1"/>
        <c:tickMarkSkip val="1"/>
        <c:noMultiLvlLbl val="0"/>
      </c:catAx>
      <c:valAx>
        <c:axId val="912496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4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4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10.57</c:v>
                </c:pt>
                <c:pt idx="1">
                  <c:v>7.59</c:v>
                </c:pt>
                <c:pt idx="2">
                  <c:v>13.98</c:v>
                </c:pt>
                <c:pt idx="3">
                  <c:v>7.54</c:v>
                </c:pt>
                <c:pt idx="4">
                  <c:v>6.54</c:v>
                </c:pt>
              </c:numCache>
            </c:numRef>
          </c:val>
          <c:extLst>
            <c:ext xmlns:c16="http://schemas.microsoft.com/office/drawing/2014/chart" uri="{C3380CC4-5D6E-409C-BE32-E72D297353CC}">
              <c16:uniqueId val="{00000000-AAD5-4A68-B12B-0E8CED2920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21.41</c:v>
                </c:pt>
                <c:pt idx="1">
                  <c:v>24.17</c:v>
                </c:pt>
                <c:pt idx="2">
                  <c:v>28.14</c:v>
                </c:pt>
                <c:pt idx="3">
                  <c:v>29.71</c:v>
                </c:pt>
                <c:pt idx="4">
                  <c:v>27.64</c:v>
                </c:pt>
              </c:numCache>
            </c:numRef>
          </c:val>
          <c:extLst>
            <c:ext xmlns:c16="http://schemas.microsoft.com/office/drawing/2014/chart" uri="{C3380CC4-5D6E-409C-BE32-E72D297353CC}">
              <c16:uniqueId val="{00000001-AAD5-4A68-B12B-0E8CED292016}"/>
            </c:ext>
          </c:extLst>
        </c:ser>
        <c:dLbls>
          <c:showLegendKey val="0"/>
          <c:showVal val="0"/>
          <c:showCatName val="0"/>
          <c:showSerName val="0"/>
          <c:showPercent val="0"/>
          <c:showBubbleSize val="0"/>
        </c:dLbls>
        <c:gapWidth val="250"/>
        <c:overlap val="100"/>
        <c:axId val="118965376"/>
        <c:axId val="118967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-10.41</c:v>
                </c:pt>
                <c:pt idx="1">
                  <c:v>-8.74</c:v>
                </c:pt>
                <c:pt idx="2">
                  <c:v>4.8899999999999997</c:v>
                </c:pt>
                <c:pt idx="3">
                  <c:v>-16.54</c:v>
                </c:pt>
                <c:pt idx="4">
                  <c:v>-8.6199999999999992</c:v>
                </c:pt>
              </c:numCache>
            </c:numRef>
          </c:val>
          <c:smooth val="0"/>
          <c:extLst>
            <c:ext xmlns:c16="http://schemas.microsoft.com/office/drawing/2014/chart" uri="{C3380CC4-5D6E-409C-BE32-E72D297353CC}">
              <c16:uniqueId val="{00000002-AAD5-4A68-B12B-0E8CED292016}"/>
            </c:ext>
          </c:extLst>
        </c:ser>
        <c:dLbls>
          <c:showLegendKey val="0"/>
          <c:showVal val="0"/>
          <c:showCatName val="0"/>
          <c:showSerName val="0"/>
          <c:showPercent val="0"/>
          <c:showBubbleSize val="0"/>
        </c:dLbls>
        <c:marker val="1"/>
        <c:smooth val="0"/>
        <c:axId val="118965376"/>
        <c:axId val="118967296"/>
      </c:lineChart>
      <c:catAx>
        <c:axId val="1189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967296"/>
        <c:crosses val="autoZero"/>
        <c:auto val="1"/>
        <c:lblAlgn val="ctr"/>
        <c:lblOffset val="100"/>
        <c:tickLblSkip val="1"/>
        <c:tickMarkSkip val="1"/>
        <c:noMultiLvlLbl val="0"/>
      </c:catAx>
      <c:valAx>
        <c:axId val="11896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4A-4DB7-AB85-7C6570DFBA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4A-4DB7-AB85-7C6570DFBAFF}"/>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964A-4DB7-AB85-7C6570DFBAF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0.03</c:v>
                </c:pt>
                <c:pt idx="8">
                  <c:v>#N/A</c:v>
                </c:pt>
                <c:pt idx="9">
                  <c:v>0.01</c:v>
                </c:pt>
              </c:numCache>
            </c:numRef>
          </c:val>
          <c:extLst>
            <c:ext xmlns:c16="http://schemas.microsoft.com/office/drawing/2014/chart" uri="{C3380CC4-5D6E-409C-BE32-E72D297353CC}">
              <c16:uniqueId val="{00000003-964A-4DB7-AB85-7C6570DFBAF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0.05</c:v>
                </c:pt>
                <c:pt idx="8">
                  <c:v>#N/A</c:v>
                </c:pt>
                <c:pt idx="9">
                  <c:v>0.04</c:v>
                </c:pt>
              </c:numCache>
            </c:numRef>
          </c:val>
          <c:extLst>
            <c:ext xmlns:c16="http://schemas.microsoft.com/office/drawing/2014/chart" uri="{C3380CC4-5D6E-409C-BE32-E72D297353CC}">
              <c16:uniqueId val="{00000004-964A-4DB7-AB85-7C6570DFBAF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0.81</c:v>
                </c:pt>
                <c:pt idx="2">
                  <c:v>#N/A</c:v>
                </c:pt>
                <c:pt idx="3">
                  <c:v>1.63</c:v>
                </c:pt>
                <c:pt idx="4">
                  <c:v>#N/A</c:v>
                </c:pt>
                <c:pt idx="5">
                  <c:v>0.77</c:v>
                </c:pt>
                <c:pt idx="6">
                  <c:v>#N/A</c:v>
                </c:pt>
                <c:pt idx="7">
                  <c:v>1.32</c:v>
                </c:pt>
                <c:pt idx="8">
                  <c:v>#N/A</c:v>
                </c:pt>
                <c:pt idx="9">
                  <c:v>1.5</c:v>
                </c:pt>
              </c:numCache>
            </c:numRef>
          </c:val>
          <c:extLst>
            <c:ext xmlns:c16="http://schemas.microsoft.com/office/drawing/2014/chart" uri="{C3380CC4-5D6E-409C-BE32-E72D297353CC}">
              <c16:uniqueId val="{00000005-964A-4DB7-AB85-7C6570DFBAF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1.59</c:v>
                </c:pt>
                <c:pt idx="2">
                  <c:v>#N/A</c:v>
                </c:pt>
                <c:pt idx="3">
                  <c:v>2.29</c:v>
                </c:pt>
                <c:pt idx="4">
                  <c:v>#N/A</c:v>
                </c:pt>
                <c:pt idx="5">
                  <c:v>1.81</c:v>
                </c:pt>
                <c:pt idx="6">
                  <c:v>#N/A</c:v>
                </c:pt>
                <c:pt idx="7">
                  <c:v>1.28</c:v>
                </c:pt>
                <c:pt idx="8">
                  <c:v>#N/A</c:v>
                </c:pt>
                <c:pt idx="9">
                  <c:v>2.87</c:v>
                </c:pt>
              </c:numCache>
            </c:numRef>
          </c:val>
          <c:extLst>
            <c:ext xmlns:c16="http://schemas.microsoft.com/office/drawing/2014/chart" uri="{C3380CC4-5D6E-409C-BE32-E72D297353CC}">
              <c16:uniqueId val="{00000006-964A-4DB7-AB85-7C6570DFBAF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8.8800000000000008</c:v>
                </c:pt>
                <c:pt idx="2">
                  <c:v>#N/A</c:v>
                </c:pt>
                <c:pt idx="3">
                  <c:v>7.58</c:v>
                </c:pt>
                <c:pt idx="4">
                  <c:v>#N/A</c:v>
                </c:pt>
                <c:pt idx="5">
                  <c:v>13.97</c:v>
                </c:pt>
                <c:pt idx="6">
                  <c:v>#N/A</c:v>
                </c:pt>
                <c:pt idx="7">
                  <c:v>7.54</c:v>
                </c:pt>
                <c:pt idx="8">
                  <c:v>#N/A</c:v>
                </c:pt>
                <c:pt idx="9">
                  <c:v>6.54</c:v>
                </c:pt>
              </c:numCache>
            </c:numRef>
          </c:val>
          <c:extLst>
            <c:ext xmlns:c16="http://schemas.microsoft.com/office/drawing/2014/chart" uri="{C3380CC4-5D6E-409C-BE32-E72D297353CC}">
              <c16:uniqueId val="{00000007-964A-4DB7-AB85-7C6570DFBAF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15.92</c:v>
                </c:pt>
                <c:pt idx="2">
                  <c:v>#N/A</c:v>
                </c:pt>
                <c:pt idx="3">
                  <c:v>18.399999999999999</c:v>
                </c:pt>
                <c:pt idx="4">
                  <c:v>#N/A</c:v>
                </c:pt>
                <c:pt idx="5">
                  <c:v>17.350000000000001</c:v>
                </c:pt>
                <c:pt idx="6">
                  <c:v>#N/A</c:v>
                </c:pt>
                <c:pt idx="7">
                  <c:v>17.170000000000002</c:v>
                </c:pt>
                <c:pt idx="8">
                  <c:v>#N/A</c:v>
                </c:pt>
                <c:pt idx="9">
                  <c:v>18.55</c:v>
                </c:pt>
              </c:numCache>
            </c:numRef>
          </c:val>
          <c:extLst>
            <c:ext xmlns:c16="http://schemas.microsoft.com/office/drawing/2014/chart" uri="{C3380CC4-5D6E-409C-BE32-E72D297353CC}">
              <c16:uniqueId val="{00000008-964A-4DB7-AB85-7C6570DFBAFF}"/>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26.08</c:v>
                </c:pt>
                <c:pt idx="2">
                  <c:v>#N/A</c:v>
                </c:pt>
                <c:pt idx="3">
                  <c:v>28.99</c:v>
                </c:pt>
                <c:pt idx="4">
                  <c:v>#N/A</c:v>
                </c:pt>
                <c:pt idx="5">
                  <c:v>30.12</c:v>
                </c:pt>
                <c:pt idx="6">
                  <c:v>#N/A</c:v>
                </c:pt>
                <c:pt idx="7">
                  <c:v>30.45</c:v>
                </c:pt>
                <c:pt idx="8">
                  <c:v>#N/A</c:v>
                </c:pt>
                <c:pt idx="9">
                  <c:v>32.51</c:v>
                </c:pt>
              </c:numCache>
            </c:numRef>
          </c:val>
          <c:extLst>
            <c:ext xmlns:c16="http://schemas.microsoft.com/office/drawing/2014/chart" uri="{C3380CC4-5D6E-409C-BE32-E72D297353CC}">
              <c16:uniqueId val="{00000009-964A-4DB7-AB85-7C6570DFBAFF}"/>
            </c:ext>
          </c:extLst>
        </c:ser>
        <c:dLbls>
          <c:showLegendKey val="0"/>
          <c:showVal val="0"/>
          <c:showCatName val="0"/>
          <c:showSerName val="0"/>
          <c:showPercent val="0"/>
          <c:showBubbleSize val="0"/>
        </c:dLbls>
        <c:gapWidth val="150"/>
        <c:overlap val="100"/>
        <c:axId val="120140928"/>
        <c:axId val="120142464"/>
      </c:barChart>
      <c:catAx>
        <c:axId val="12014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42464"/>
        <c:crosses val="autoZero"/>
        <c:auto val="1"/>
        <c:lblAlgn val="ctr"/>
        <c:lblOffset val="100"/>
        <c:tickLblSkip val="1"/>
        <c:tickMarkSkip val="1"/>
        <c:noMultiLvlLbl val="0"/>
      </c:catAx>
      <c:valAx>
        <c:axId val="12014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40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9E-2"/>
          <c:y val="8.7976539589442848E-2"/>
          <c:w val="0.90356317136844089"/>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1768</c:v>
                </c:pt>
                <c:pt idx="5">
                  <c:v>1772</c:v>
                </c:pt>
                <c:pt idx="8">
                  <c:v>1859</c:v>
                </c:pt>
                <c:pt idx="11">
                  <c:v>1709</c:v>
                </c:pt>
                <c:pt idx="14">
                  <c:v>1548</c:v>
                </c:pt>
              </c:numCache>
            </c:numRef>
          </c:val>
          <c:extLst>
            <c:ext xmlns:c16="http://schemas.microsoft.com/office/drawing/2014/chart" uri="{C3380CC4-5D6E-409C-BE32-E72D297353CC}">
              <c16:uniqueId val="{00000000-A171-456D-9821-69D00E87F4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71-456D-9821-69D00E87F4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344</c:v>
                </c:pt>
                <c:pt idx="3">
                  <c:v>344</c:v>
                </c:pt>
                <c:pt idx="6">
                  <c:v>344</c:v>
                </c:pt>
                <c:pt idx="9">
                  <c:v>344</c:v>
                </c:pt>
                <c:pt idx="12">
                  <c:v>345</c:v>
                </c:pt>
              </c:numCache>
            </c:numRef>
          </c:val>
          <c:extLst>
            <c:ext xmlns:c16="http://schemas.microsoft.com/office/drawing/2014/chart" uri="{C3380CC4-5D6E-409C-BE32-E72D297353CC}">
              <c16:uniqueId val="{00000002-A171-456D-9821-69D00E87F4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91</c:v>
                </c:pt>
                <c:pt idx="3">
                  <c:v>135</c:v>
                </c:pt>
                <c:pt idx="6">
                  <c:v>488</c:v>
                </c:pt>
                <c:pt idx="9">
                  <c:v>187</c:v>
                </c:pt>
                <c:pt idx="12">
                  <c:v>324</c:v>
                </c:pt>
              </c:numCache>
            </c:numRef>
          </c:val>
          <c:extLst>
            <c:ext xmlns:c16="http://schemas.microsoft.com/office/drawing/2014/chart" uri="{C3380CC4-5D6E-409C-BE32-E72D297353CC}">
              <c16:uniqueId val="{00000003-A171-456D-9821-69D00E87F4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58</c:v>
                </c:pt>
                <c:pt idx="3">
                  <c:v>111</c:v>
                </c:pt>
                <c:pt idx="6">
                  <c:v>108</c:v>
                </c:pt>
                <c:pt idx="9">
                  <c:v>48</c:v>
                </c:pt>
                <c:pt idx="12">
                  <c:v>36</c:v>
                </c:pt>
              </c:numCache>
            </c:numRef>
          </c:val>
          <c:extLst>
            <c:ext xmlns:c16="http://schemas.microsoft.com/office/drawing/2014/chart" uri="{C3380CC4-5D6E-409C-BE32-E72D297353CC}">
              <c16:uniqueId val="{00000004-A171-456D-9821-69D00E87F4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71-456D-9821-69D00E87F4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71-456D-9821-69D00E87F4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1894</c:v>
                </c:pt>
                <c:pt idx="3">
                  <c:v>1829</c:v>
                </c:pt>
                <c:pt idx="6">
                  <c:v>1799</c:v>
                </c:pt>
                <c:pt idx="9">
                  <c:v>1714</c:v>
                </c:pt>
                <c:pt idx="12">
                  <c:v>1557</c:v>
                </c:pt>
              </c:numCache>
            </c:numRef>
          </c:val>
          <c:extLst>
            <c:ext xmlns:c16="http://schemas.microsoft.com/office/drawing/2014/chart" uri="{C3380CC4-5D6E-409C-BE32-E72D297353CC}">
              <c16:uniqueId val="{00000007-A171-456D-9821-69D00E87F492}"/>
            </c:ext>
          </c:extLst>
        </c:ser>
        <c:dLbls>
          <c:showLegendKey val="0"/>
          <c:showVal val="0"/>
          <c:showCatName val="0"/>
          <c:showSerName val="0"/>
          <c:showPercent val="0"/>
          <c:showBubbleSize val="0"/>
        </c:dLbls>
        <c:gapWidth val="100"/>
        <c:overlap val="100"/>
        <c:axId val="121103872"/>
        <c:axId val="12110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619</c:v>
                </c:pt>
                <c:pt idx="2">
                  <c:v>#N/A</c:v>
                </c:pt>
                <c:pt idx="3">
                  <c:v>#N/A</c:v>
                </c:pt>
                <c:pt idx="4">
                  <c:v>647</c:v>
                </c:pt>
                <c:pt idx="5">
                  <c:v>#N/A</c:v>
                </c:pt>
                <c:pt idx="6">
                  <c:v>#N/A</c:v>
                </c:pt>
                <c:pt idx="7">
                  <c:v>880</c:v>
                </c:pt>
                <c:pt idx="8">
                  <c:v>#N/A</c:v>
                </c:pt>
                <c:pt idx="9">
                  <c:v>#N/A</c:v>
                </c:pt>
                <c:pt idx="10">
                  <c:v>584</c:v>
                </c:pt>
                <c:pt idx="11">
                  <c:v>#N/A</c:v>
                </c:pt>
                <c:pt idx="12">
                  <c:v>#N/A</c:v>
                </c:pt>
                <c:pt idx="13">
                  <c:v>714</c:v>
                </c:pt>
                <c:pt idx="14">
                  <c:v>#N/A</c:v>
                </c:pt>
              </c:numCache>
            </c:numRef>
          </c:val>
          <c:smooth val="0"/>
          <c:extLst>
            <c:ext xmlns:c16="http://schemas.microsoft.com/office/drawing/2014/chart" uri="{C3380CC4-5D6E-409C-BE32-E72D297353CC}">
              <c16:uniqueId val="{00000008-A171-456D-9821-69D00E87F492}"/>
            </c:ext>
          </c:extLst>
        </c:ser>
        <c:dLbls>
          <c:showLegendKey val="0"/>
          <c:showVal val="0"/>
          <c:showCatName val="0"/>
          <c:showSerName val="0"/>
          <c:showPercent val="0"/>
          <c:showBubbleSize val="0"/>
        </c:dLbls>
        <c:marker val="1"/>
        <c:smooth val="0"/>
        <c:axId val="121103872"/>
        <c:axId val="121105792"/>
      </c:lineChart>
      <c:catAx>
        <c:axId val="12110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105792"/>
        <c:crosses val="autoZero"/>
        <c:auto val="1"/>
        <c:lblAlgn val="ctr"/>
        <c:lblOffset val="100"/>
        <c:tickLblSkip val="1"/>
        <c:tickMarkSkip val="1"/>
        <c:noMultiLvlLbl val="0"/>
      </c:catAx>
      <c:valAx>
        <c:axId val="12110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0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9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13728</c:v>
                </c:pt>
                <c:pt idx="5">
                  <c:v>13715</c:v>
                </c:pt>
                <c:pt idx="8">
                  <c:v>13249</c:v>
                </c:pt>
                <c:pt idx="11">
                  <c:v>13602</c:v>
                </c:pt>
                <c:pt idx="14">
                  <c:v>12088</c:v>
                </c:pt>
              </c:numCache>
            </c:numRef>
          </c:val>
          <c:extLst>
            <c:ext xmlns:c16="http://schemas.microsoft.com/office/drawing/2014/chart" uri="{C3380CC4-5D6E-409C-BE32-E72D297353CC}">
              <c16:uniqueId val="{00000000-B4E6-4529-BCB1-EDDF2F8178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3297</c:v>
                </c:pt>
                <c:pt idx="5">
                  <c:v>3603</c:v>
                </c:pt>
                <c:pt idx="8">
                  <c:v>3508</c:v>
                </c:pt>
                <c:pt idx="11">
                  <c:v>2960</c:v>
                </c:pt>
                <c:pt idx="14">
                  <c:v>2715</c:v>
                </c:pt>
              </c:numCache>
            </c:numRef>
          </c:val>
          <c:extLst>
            <c:ext xmlns:c16="http://schemas.microsoft.com/office/drawing/2014/chart" uri="{C3380CC4-5D6E-409C-BE32-E72D297353CC}">
              <c16:uniqueId val="{00000001-B4E6-4529-BCB1-EDDF2F8178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4627</c:v>
                </c:pt>
                <c:pt idx="5">
                  <c:v>4620</c:v>
                </c:pt>
                <c:pt idx="8">
                  <c:v>5267</c:v>
                </c:pt>
                <c:pt idx="11">
                  <c:v>6092</c:v>
                </c:pt>
                <c:pt idx="14">
                  <c:v>6516</c:v>
                </c:pt>
              </c:numCache>
            </c:numRef>
          </c:val>
          <c:extLst>
            <c:ext xmlns:c16="http://schemas.microsoft.com/office/drawing/2014/chart" uri="{C3380CC4-5D6E-409C-BE32-E72D297353CC}">
              <c16:uniqueId val="{00000002-B4E6-4529-BCB1-EDDF2F8178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E6-4529-BCB1-EDDF2F8178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E6-4529-BCB1-EDDF2F8178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3</c:v>
                </c:pt>
                <c:pt idx="6">
                  <c:v>0</c:v>
                </c:pt>
                <c:pt idx="9">
                  <c:v>4</c:v>
                </c:pt>
                <c:pt idx="12">
                  <c:v>2</c:v>
                </c:pt>
              </c:numCache>
            </c:numRef>
          </c:val>
          <c:extLst>
            <c:ext xmlns:c16="http://schemas.microsoft.com/office/drawing/2014/chart" uri="{C3380CC4-5D6E-409C-BE32-E72D297353CC}">
              <c16:uniqueId val="{00000005-B4E6-4529-BCB1-EDDF2F8178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962</c:v>
                </c:pt>
                <c:pt idx="3">
                  <c:v>996</c:v>
                </c:pt>
                <c:pt idx="6">
                  <c:v>607</c:v>
                </c:pt>
                <c:pt idx="9">
                  <c:v>493</c:v>
                </c:pt>
                <c:pt idx="12">
                  <c:v>173</c:v>
                </c:pt>
              </c:numCache>
            </c:numRef>
          </c:val>
          <c:extLst>
            <c:ext xmlns:c16="http://schemas.microsoft.com/office/drawing/2014/chart" uri="{C3380CC4-5D6E-409C-BE32-E72D297353CC}">
              <c16:uniqueId val="{00000006-B4E6-4529-BCB1-EDDF2F8178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2846</c:v>
                </c:pt>
                <c:pt idx="3">
                  <c:v>3430</c:v>
                </c:pt>
                <c:pt idx="6">
                  <c:v>2962</c:v>
                </c:pt>
                <c:pt idx="9">
                  <c:v>2923</c:v>
                </c:pt>
                <c:pt idx="12">
                  <c:v>2790</c:v>
                </c:pt>
              </c:numCache>
            </c:numRef>
          </c:val>
          <c:extLst>
            <c:ext xmlns:c16="http://schemas.microsoft.com/office/drawing/2014/chart" uri="{C3380CC4-5D6E-409C-BE32-E72D297353CC}">
              <c16:uniqueId val="{00000007-B4E6-4529-BCB1-EDDF2F8178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1006</c:v>
                </c:pt>
                <c:pt idx="3">
                  <c:v>1029</c:v>
                </c:pt>
                <c:pt idx="6">
                  <c:v>1010</c:v>
                </c:pt>
                <c:pt idx="9">
                  <c:v>922</c:v>
                </c:pt>
                <c:pt idx="12">
                  <c:v>625</c:v>
                </c:pt>
              </c:numCache>
            </c:numRef>
          </c:val>
          <c:extLst>
            <c:ext xmlns:c16="http://schemas.microsoft.com/office/drawing/2014/chart" uri="{C3380CC4-5D6E-409C-BE32-E72D297353CC}">
              <c16:uniqueId val="{00000008-B4E6-4529-BCB1-EDDF2F8178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3780</c:v>
                </c:pt>
                <c:pt idx="3">
                  <c:v>3436</c:v>
                </c:pt>
                <c:pt idx="6">
                  <c:v>3092</c:v>
                </c:pt>
                <c:pt idx="9">
                  <c:v>2747</c:v>
                </c:pt>
                <c:pt idx="12">
                  <c:v>2403</c:v>
                </c:pt>
              </c:numCache>
            </c:numRef>
          </c:val>
          <c:extLst>
            <c:ext xmlns:c16="http://schemas.microsoft.com/office/drawing/2014/chart" uri="{C3380CC4-5D6E-409C-BE32-E72D297353CC}">
              <c16:uniqueId val="{00000009-B4E6-4529-BCB1-EDDF2F8178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14294</c:v>
                </c:pt>
                <c:pt idx="3">
                  <c:v>14754</c:v>
                </c:pt>
                <c:pt idx="6">
                  <c:v>14253</c:v>
                </c:pt>
                <c:pt idx="9">
                  <c:v>13395</c:v>
                </c:pt>
                <c:pt idx="12">
                  <c:v>12982</c:v>
                </c:pt>
              </c:numCache>
            </c:numRef>
          </c:val>
          <c:extLst>
            <c:ext xmlns:c16="http://schemas.microsoft.com/office/drawing/2014/chart" uri="{C3380CC4-5D6E-409C-BE32-E72D297353CC}">
              <c16:uniqueId val="{0000000A-B4E6-4529-BCB1-EDDF2F817849}"/>
            </c:ext>
          </c:extLst>
        </c:ser>
        <c:dLbls>
          <c:showLegendKey val="0"/>
          <c:showVal val="0"/>
          <c:showCatName val="0"/>
          <c:showSerName val="0"/>
          <c:showPercent val="0"/>
          <c:showBubbleSize val="0"/>
        </c:dLbls>
        <c:gapWidth val="100"/>
        <c:overlap val="100"/>
        <c:axId val="121260288"/>
        <c:axId val="121278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1240</c:v>
                </c:pt>
                <c:pt idx="2">
                  <c:v>#N/A</c:v>
                </c:pt>
                <c:pt idx="3">
                  <c:v>#N/A</c:v>
                </c:pt>
                <c:pt idx="4">
                  <c:v>1710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4E6-4529-BCB1-EDDF2F817849}"/>
            </c:ext>
          </c:extLst>
        </c:ser>
        <c:dLbls>
          <c:showLegendKey val="0"/>
          <c:showVal val="0"/>
          <c:showCatName val="0"/>
          <c:showSerName val="0"/>
          <c:showPercent val="0"/>
          <c:showBubbleSize val="0"/>
        </c:dLbls>
        <c:marker val="1"/>
        <c:smooth val="0"/>
        <c:axId val="121260288"/>
        <c:axId val="121278848"/>
      </c:lineChart>
      <c:catAx>
        <c:axId val="12126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278848"/>
        <c:crosses val="autoZero"/>
        <c:auto val="1"/>
        <c:lblAlgn val="ctr"/>
        <c:lblOffset val="100"/>
        <c:tickLblSkip val="1"/>
        <c:tickMarkSkip val="1"/>
        <c:noMultiLvlLbl val="0"/>
      </c:catAx>
      <c:valAx>
        <c:axId val="12127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6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65,413
64,698
35.71
21,806,020
20,601,285
795,636
12,163,987
12,981,638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個人所得の高さやアサヒビール等の法人税収入等により，類似団体平均を</a:t>
          </a:r>
          <a:r>
            <a:rPr kumimoji="1" lang="en-US" altLang="ja-JP" sz="1300">
              <a:latin typeface="ＭＳ Ｐゴシック"/>
            </a:rPr>
            <a:t>0.27</a:t>
          </a:r>
          <a:r>
            <a:rPr kumimoji="1" lang="ja-JP" altLang="en-US" sz="1300">
              <a:latin typeface="ＭＳ Ｐゴシック"/>
            </a:rPr>
            <a:t>ポイント上回る</a:t>
          </a:r>
          <a:r>
            <a:rPr kumimoji="1" lang="en-US" altLang="ja-JP" sz="1300">
              <a:latin typeface="ＭＳ Ｐゴシック"/>
            </a:rPr>
            <a:t>0.98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長引く景気低迷により税収が伸び悩む中，社会保障関係費の増額に伴い基準財政需要額は年々増加しているため，引き続き滞納処分の実施など徴収強化に取り組み，税収確保に努める。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137160</xdr:rowOff>
    </xdr:from>
    <xdr:to>
      <xdr:col>7</xdr:col>
      <xdr:colOff>152400</xdr:colOff>
      <xdr:row>36</xdr:row>
      <xdr:rowOff>161290</xdr:rowOff>
    </xdr:to>
    <xdr:cxnSp macro="">
      <xdr:nvCxnSpPr>
        <xdr:cNvPr id="66" name="直線コネクタ 65"/>
        <xdr:cNvCxnSpPr/>
      </xdr:nvCxnSpPr>
      <xdr:spPr>
        <a:xfrm flipV="1">
          <a:off x="4114800" y="63093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161290</xdr:rowOff>
    </xdr:from>
    <xdr:to>
      <xdr:col>6</xdr:col>
      <xdr:colOff>0</xdr:colOff>
      <xdr:row>36</xdr:row>
      <xdr:rowOff>161290</xdr:rowOff>
    </xdr:to>
    <xdr:cxnSp macro="">
      <xdr:nvCxnSpPr>
        <xdr:cNvPr id="69" name="直線コネクタ 68"/>
        <xdr:cNvCxnSpPr/>
      </xdr:nvCxnSpPr>
      <xdr:spPr>
        <a:xfrm>
          <a:off x="3225800" y="6333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161290</xdr:rowOff>
    </xdr:from>
    <xdr:to>
      <xdr:col>4</xdr:col>
      <xdr:colOff>482600</xdr:colOff>
      <xdr:row>36</xdr:row>
      <xdr:rowOff>161290</xdr:rowOff>
    </xdr:to>
    <xdr:cxnSp macro="">
      <xdr:nvCxnSpPr>
        <xdr:cNvPr id="72" name="直線コネクタ 71"/>
        <xdr:cNvCxnSpPr/>
      </xdr:nvCxnSpPr>
      <xdr:spPr>
        <a:xfrm>
          <a:off x="2336800" y="6333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161290</xdr:rowOff>
    </xdr:to>
    <xdr:cxnSp macro="">
      <xdr:nvCxnSpPr>
        <xdr:cNvPr id="75" name="直線コネクタ 74"/>
        <xdr:cNvCxnSpPr/>
      </xdr:nvCxnSpPr>
      <xdr:spPr>
        <a:xfrm>
          <a:off x="1447800" y="62611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86360</xdr:rowOff>
    </xdr:from>
    <xdr:to>
      <xdr:col>7</xdr:col>
      <xdr:colOff>203200</xdr:colOff>
      <xdr:row>37</xdr:row>
      <xdr:rowOff>16510</xdr:rowOff>
    </xdr:to>
    <xdr:sp macro="" textlink="">
      <xdr:nvSpPr>
        <xdr:cNvPr id="85" name="円/楕円 84"/>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102887</xdr:rowOff>
    </xdr:from>
    <xdr:ext cx="762000" cy="259045"/>
    <xdr:sp macro="" textlink="">
      <xdr:nvSpPr>
        <xdr:cNvPr id="86" name="財政力該当値テキスト"/>
        <xdr:cNvSpPr txBox="1"/>
      </xdr:nvSpPr>
      <xdr:spPr>
        <a:xfrm>
          <a:off x="5041900" y="61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110490</xdr:rowOff>
    </xdr:from>
    <xdr:to>
      <xdr:col>6</xdr:col>
      <xdr:colOff>50800</xdr:colOff>
      <xdr:row>37</xdr:row>
      <xdr:rowOff>40640</xdr:rowOff>
    </xdr:to>
    <xdr:sp macro="" textlink="">
      <xdr:nvSpPr>
        <xdr:cNvPr id="87" name="円/楕円 86"/>
        <xdr:cNvSpPr/>
      </xdr:nvSpPr>
      <xdr:spPr>
        <a:xfrm>
          <a:off x="406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50817</xdr:rowOff>
    </xdr:from>
    <xdr:ext cx="736600" cy="259045"/>
    <xdr:sp macro="" textlink="">
      <xdr:nvSpPr>
        <xdr:cNvPr id="88" name="テキスト ボックス 87"/>
        <xdr:cNvSpPr txBox="1"/>
      </xdr:nvSpPr>
      <xdr:spPr>
        <a:xfrm>
          <a:off x="3733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110490</xdr:rowOff>
    </xdr:from>
    <xdr:to>
      <xdr:col>4</xdr:col>
      <xdr:colOff>533400</xdr:colOff>
      <xdr:row>37</xdr:row>
      <xdr:rowOff>40640</xdr:rowOff>
    </xdr:to>
    <xdr:sp macro="" textlink="">
      <xdr:nvSpPr>
        <xdr:cNvPr id="89" name="円/楕円 88"/>
        <xdr:cNvSpPr/>
      </xdr:nvSpPr>
      <xdr:spPr>
        <a:xfrm>
          <a:off x="3175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50817</xdr:rowOff>
    </xdr:from>
    <xdr:ext cx="762000" cy="259045"/>
    <xdr:sp macro="" textlink="">
      <xdr:nvSpPr>
        <xdr:cNvPr id="90" name="テキスト ボックス 89"/>
        <xdr:cNvSpPr txBox="1"/>
      </xdr:nvSpPr>
      <xdr:spPr>
        <a:xfrm>
          <a:off x="2844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110490</xdr:rowOff>
    </xdr:from>
    <xdr:to>
      <xdr:col>3</xdr:col>
      <xdr:colOff>330200</xdr:colOff>
      <xdr:row>37</xdr:row>
      <xdr:rowOff>40640</xdr:rowOff>
    </xdr:to>
    <xdr:sp macro="" textlink="">
      <xdr:nvSpPr>
        <xdr:cNvPr id="91" name="円/楕円 90"/>
        <xdr:cNvSpPr/>
      </xdr:nvSpPr>
      <xdr:spPr>
        <a:xfrm>
          <a:off x="228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50817</xdr:rowOff>
    </xdr:from>
    <xdr:ext cx="762000" cy="259045"/>
    <xdr:sp macro="" textlink="">
      <xdr:nvSpPr>
        <xdr:cNvPr id="92" name="テキスト ボックス 91"/>
        <xdr:cNvSpPr txBox="1"/>
      </xdr:nvSpPr>
      <xdr:spPr>
        <a:xfrm>
          <a:off x="1955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3" name="円/楕円 92"/>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4" name="テキスト ボックス 93"/>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地方消費税交付金の増額等により昨年度と比べ</a:t>
          </a:r>
          <a:r>
            <a:rPr kumimoji="1" lang="en-US" altLang="ja-JP" sz="1300">
              <a:latin typeface="ＭＳ Ｐゴシック"/>
            </a:rPr>
            <a:t>1.6</a:t>
          </a:r>
          <a:r>
            <a:rPr kumimoji="1" lang="ja-JP" altLang="en-US" sz="1300">
              <a:latin typeface="ＭＳ Ｐゴシック"/>
            </a:rPr>
            <a:t>ポイント改善し，類似団体平均を</a:t>
          </a:r>
          <a:r>
            <a:rPr kumimoji="1" lang="en-US" altLang="ja-JP" sz="1300">
              <a:latin typeface="ＭＳ Ｐゴシック"/>
            </a:rPr>
            <a:t>1.8</a:t>
          </a:r>
          <a:r>
            <a:rPr kumimoji="1" lang="ja-JP" altLang="en-US" sz="1300">
              <a:latin typeface="ＭＳ Ｐゴシック"/>
            </a:rPr>
            <a:t>ポイント下回る</a:t>
          </a:r>
          <a:r>
            <a:rPr kumimoji="1" lang="en-US" altLang="ja-JP" sz="1300">
              <a:latin typeface="ＭＳ Ｐゴシック"/>
            </a:rPr>
            <a:t>89.9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今後も滞納処分の実施などにより税収確保に努めるとともに，第三次定員適正化計画に基づく職員数の抑制や，起債抑制による公債費の削減を図り，経常経費の抑制に努めていく。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157299</xdr:rowOff>
    </xdr:from>
    <xdr:to>
      <xdr:col>7</xdr:col>
      <xdr:colOff>152400</xdr:colOff>
      <xdr:row>62</xdr:row>
      <xdr:rowOff>96157</xdr:rowOff>
    </xdr:to>
    <xdr:cxnSp macro="">
      <xdr:nvCxnSpPr>
        <xdr:cNvPr id="131" name="直線コネクタ 130"/>
        <xdr:cNvCxnSpPr/>
      </xdr:nvCxnSpPr>
      <xdr:spPr>
        <a:xfrm flipV="1">
          <a:off x="4114800" y="10615749"/>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115026</xdr:rowOff>
    </xdr:from>
    <xdr:to>
      <xdr:col>6</xdr:col>
      <xdr:colOff>0</xdr:colOff>
      <xdr:row>62</xdr:row>
      <xdr:rowOff>96157</xdr:rowOff>
    </xdr:to>
    <xdr:cxnSp macro="">
      <xdr:nvCxnSpPr>
        <xdr:cNvPr id="134" name="直線コネクタ 133"/>
        <xdr:cNvCxnSpPr/>
      </xdr:nvCxnSpPr>
      <xdr:spPr>
        <a:xfrm>
          <a:off x="3225800" y="10402026"/>
          <a:ext cx="889000" cy="3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115026</xdr:rowOff>
    </xdr:from>
    <xdr:to>
      <xdr:col>4</xdr:col>
      <xdr:colOff>482600</xdr:colOff>
      <xdr:row>60</xdr:row>
      <xdr:rowOff>170180</xdr:rowOff>
    </xdr:to>
    <xdr:cxnSp macro="">
      <xdr:nvCxnSpPr>
        <xdr:cNvPr id="137" name="直線コネクタ 136"/>
        <xdr:cNvCxnSpPr/>
      </xdr:nvCxnSpPr>
      <xdr:spPr>
        <a:xfrm flipV="1">
          <a:off x="2336800" y="1040202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62</xdr:row>
      <xdr:rowOff>34109</xdr:rowOff>
    </xdr:to>
    <xdr:cxnSp macro="">
      <xdr:nvCxnSpPr>
        <xdr:cNvPr id="140" name="直線コネクタ 139"/>
        <xdr:cNvCxnSpPr/>
      </xdr:nvCxnSpPr>
      <xdr:spPr>
        <a:xfrm flipV="1">
          <a:off x="1447800" y="1045718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106499</xdr:rowOff>
    </xdr:from>
    <xdr:to>
      <xdr:col>7</xdr:col>
      <xdr:colOff>203200</xdr:colOff>
      <xdr:row>62</xdr:row>
      <xdr:rowOff>36649</xdr:rowOff>
    </xdr:to>
    <xdr:sp macro="" textlink="">
      <xdr:nvSpPr>
        <xdr:cNvPr id="150" name="円/楕円 149"/>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123026</xdr:rowOff>
    </xdr:from>
    <xdr:ext cx="762000" cy="259045"/>
    <xdr:sp macro="" textlink="">
      <xdr:nvSpPr>
        <xdr:cNvPr id="151" name="財政構造の弾力性該当値テキスト"/>
        <xdr:cNvSpPr txBox="1"/>
      </xdr:nvSpPr>
      <xdr:spPr>
        <a:xfrm>
          <a:off x="5041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45357</xdr:rowOff>
    </xdr:from>
    <xdr:to>
      <xdr:col>6</xdr:col>
      <xdr:colOff>50800</xdr:colOff>
      <xdr:row>62</xdr:row>
      <xdr:rowOff>146957</xdr:rowOff>
    </xdr:to>
    <xdr:sp macro="" textlink="">
      <xdr:nvSpPr>
        <xdr:cNvPr id="152" name="円/楕円 151"/>
        <xdr:cNvSpPr/>
      </xdr:nvSpPr>
      <xdr:spPr>
        <a:xfrm>
          <a:off x="4064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131734</xdr:rowOff>
    </xdr:from>
    <xdr:ext cx="736600" cy="259045"/>
    <xdr:sp macro="" textlink="">
      <xdr:nvSpPr>
        <xdr:cNvPr id="153" name="テキスト ボックス 152"/>
        <xdr:cNvSpPr txBox="1"/>
      </xdr:nvSpPr>
      <xdr:spPr>
        <a:xfrm>
          <a:off x="3733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64226</xdr:rowOff>
    </xdr:from>
    <xdr:to>
      <xdr:col>4</xdr:col>
      <xdr:colOff>533400</xdr:colOff>
      <xdr:row>60</xdr:row>
      <xdr:rowOff>165826</xdr:rowOff>
    </xdr:to>
    <xdr:sp macro="" textlink="">
      <xdr:nvSpPr>
        <xdr:cNvPr id="154" name="円/楕円 153"/>
        <xdr:cNvSpPr/>
      </xdr:nvSpPr>
      <xdr:spPr>
        <a:xfrm>
          <a:off x="3175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4553</xdr:rowOff>
    </xdr:from>
    <xdr:ext cx="762000" cy="259045"/>
    <xdr:sp macro="" textlink="">
      <xdr:nvSpPr>
        <xdr:cNvPr id="155" name="テキスト ボックス 154"/>
        <xdr:cNvSpPr txBox="1"/>
      </xdr:nvSpPr>
      <xdr:spPr>
        <a:xfrm>
          <a:off x="2844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6" name="円/楕円 155"/>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7" name="テキスト ボックス 156"/>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154759</xdr:rowOff>
    </xdr:from>
    <xdr:to>
      <xdr:col>2</xdr:col>
      <xdr:colOff>127000</xdr:colOff>
      <xdr:row>62</xdr:row>
      <xdr:rowOff>84909</xdr:rowOff>
    </xdr:to>
    <xdr:sp macro="" textlink="">
      <xdr:nvSpPr>
        <xdr:cNvPr id="158" name="円/楕円 157"/>
        <xdr:cNvSpPr/>
      </xdr:nvSpPr>
      <xdr:spPr>
        <a:xfrm>
          <a:off x="1397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69686</xdr:rowOff>
    </xdr:from>
    <xdr:ext cx="762000" cy="259045"/>
    <xdr:sp macro="" textlink="">
      <xdr:nvSpPr>
        <xdr:cNvPr id="159" name="テキスト ボックス 158"/>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ごみ処理業務や消防業務を一部事務組合で行っていることや，適正な定員管理に努めてきたことから類似団体平均を下回る</a:t>
          </a:r>
          <a:r>
            <a:rPr kumimoji="1" lang="en-US" altLang="ja-JP" sz="1300">
              <a:latin typeface="ＭＳ Ｐゴシック"/>
            </a:rPr>
            <a:t>100,875</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事務事業の見直しやコスト意識を持った業務遂行を徹底し，物件費等の経費削減に努めるとともに，引き続き第三次定員適正化計画に基づく職員数の抑制や再任用制度の活用などにより人件費の削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105654</xdr:rowOff>
    </xdr:from>
    <xdr:to>
      <xdr:col>7</xdr:col>
      <xdr:colOff>152400</xdr:colOff>
      <xdr:row>83</xdr:row>
      <xdr:rowOff>118269</xdr:rowOff>
    </xdr:to>
    <xdr:cxnSp macro="">
      <xdr:nvCxnSpPr>
        <xdr:cNvPr id="194" name="直線コネクタ 193"/>
        <xdr:cNvCxnSpPr/>
      </xdr:nvCxnSpPr>
      <xdr:spPr>
        <a:xfrm>
          <a:off x="4114800" y="14336004"/>
          <a:ext cx="8382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56938</xdr:rowOff>
    </xdr:from>
    <xdr:to>
      <xdr:col>6</xdr:col>
      <xdr:colOff>0</xdr:colOff>
      <xdr:row>83</xdr:row>
      <xdr:rowOff>105654</xdr:rowOff>
    </xdr:to>
    <xdr:cxnSp macro="">
      <xdr:nvCxnSpPr>
        <xdr:cNvPr id="197" name="直線コネクタ 196"/>
        <xdr:cNvCxnSpPr/>
      </xdr:nvCxnSpPr>
      <xdr:spPr>
        <a:xfrm>
          <a:off x="3225800" y="14287288"/>
          <a:ext cx="889000" cy="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56938</xdr:rowOff>
    </xdr:from>
    <xdr:to>
      <xdr:col>4</xdr:col>
      <xdr:colOff>482600</xdr:colOff>
      <xdr:row>83</xdr:row>
      <xdr:rowOff>65250</xdr:rowOff>
    </xdr:to>
    <xdr:cxnSp macro="">
      <xdr:nvCxnSpPr>
        <xdr:cNvPr id="200" name="直線コネクタ 199"/>
        <xdr:cNvCxnSpPr/>
      </xdr:nvCxnSpPr>
      <xdr:spPr>
        <a:xfrm flipV="1">
          <a:off x="2336800" y="14287288"/>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65250</xdr:rowOff>
    </xdr:from>
    <xdr:to>
      <xdr:col>3</xdr:col>
      <xdr:colOff>279400</xdr:colOff>
      <xdr:row>83</xdr:row>
      <xdr:rowOff>136192</xdr:rowOff>
    </xdr:to>
    <xdr:cxnSp macro="">
      <xdr:nvCxnSpPr>
        <xdr:cNvPr id="203" name="直線コネクタ 202"/>
        <xdr:cNvCxnSpPr/>
      </xdr:nvCxnSpPr>
      <xdr:spPr>
        <a:xfrm flipV="1">
          <a:off x="1447800" y="14295600"/>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67469</xdr:rowOff>
    </xdr:from>
    <xdr:to>
      <xdr:col>7</xdr:col>
      <xdr:colOff>203200</xdr:colOff>
      <xdr:row>83</xdr:row>
      <xdr:rowOff>169069</xdr:rowOff>
    </xdr:to>
    <xdr:sp macro="" textlink="">
      <xdr:nvSpPr>
        <xdr:cNvPr id="213" name="円/楕円 212"/>
        <xdr:cNvSpPr/>
      </xdr:nvSpPr>
      <xdr:spPr>
        <a:xfrm>
          <a:off x="4902200" y="14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83996</xdr:rowOff>
    </xdr:from>
    <xdr:ext cx="762000" cy="259045"/>
    <xdr:sp macro="" textlink="">
      <xdr:nvSpPr>
        <xdr:cNvPr id="214" name="人件費・物件費等の状況該当値テキスト"/>
        <xdr:cNvSpPr txBox="1"/>
      </xdr:nvSpPr>
      <xdr:spPr>
        <a:xfrm>
          <a:off x="5041900" y="1414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100,875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54854</xdr:rowOff>
    </xdr:from>
    <xdr:to>
      <xdr:col>6</xdr:col>
      <xdr:colOff>50800</xdr:colOff>
      <xdr:row>83</xdr:row>
      <xdr:rowOff>156454</xdr:rowOff>
    </xdr:to>
    <xdr:sp macro="" textlink="">
      <xdr:nvSpPr>
        <xdr:cNvPr id="215" name="円/楕円 214"/>
        <xdr:cNvSpPr/>
      </xdr:nvSpPr>
      <xdr:spPr>
        <a:xfrm>
          <a:off x="4064000" y="142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166631</xdr:rowOff>
    </xdr:from>
    <xdr:ext cx="736600" cy="259045"/>
    <xdr:sp macro="" textlink="">
      <xdr:nvSpPr>
        <xdr:cNvPr id="216" name="テキスト ボックス 215"/>
        <xdr:cNvSpPr txBox="1"/>
      </xdr:nvSpPr>
      <xdr:spPr>
        <a:xfrm>
          <a:off x="3733800" y="14054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6138</xdr:rowOff>
    </xdr:from>
    <xdr:to>
      <xdr:col>4</xdr:col>
      <xdr:colOff>533400</xdr:colOff>
      <xdr:row>83</xdr:row>
      <xdr:rowOff>107738</xdr:rowOff>
    </xdr:to>
    <xdr:sp macro="" textlink="">
      <xdr:nvSpPr>
        <xdr:cNvPr id="217" name="円/楕円 216"/>
        <xdr:cNvSpPr/>
      </xdr:nvSpPr>
      <xdr:spPr>
        <a:xfrm>
          <a:off x="3175000" y="142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117915</xdr:rowOff>
    </xdr:from>
    <xdr:ext cx="762000" cy="259045"/>
    <xdr:sp macro="" textlink="">
      <xdr:nvSpPr>
        <xdr:cNvPr id="218" name="テキスト ボックス 217"/>
        <xdr:cNvSpPr txBox="1"/>
      </xdr:nvSpPr>
      <xdr:spPr>
        <a:xfrm>
          <a:off x="2844800" y="1400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96,300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14450</xdr:rowOff>
    </xdr:from>
    <xdr:to>
      <xdr:col>3</xdr:col>
      <xdr:colOff>330200</xdr:colOff>
      <xdr:row>83</xdr:row>
      <xdr:rowOff>116050</xdr:rowOff>
    </xdr:to>
    <xdr:sp macro="" textlink="">
      <xdr:nvSpPr>
        <xdr:cNvPr id="219" name="円/楕円 218"/>
        <xdr:cNvSpPr/>
      </xdr:nvSpPr>
      <xdr:spPr>
        <a:xfrm>
          <a:off x="2286000" y="142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126227</xdr:rowOff>
    </xdr:from>
    <xdr:ext cx="762000" cy="259045"/>
    <xdr:sp macro="" textlink="">
      <xdr:nvSpPr>
        <xdr:cNvPr id="220" name="テキスト ボックス 219"/>
        <xdr:cNvSpPr txBox="1"/>
      </xdr:nvSpPr>
      <xdr:spPr>
        <a:xfrm>
          <a:off x="1955800" y="140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96,920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85392</xdr:rowOff>
    </xdr:from>
    <xdr:to>
      <xdr:col>2</xdr:col>
      <xdr:colOff>127000</xdr:colOff>
      <xdr:row>84</xdr:row>
      <xdr:rowOff>15542</xdr:rowOff>
    </xdr:to>
    <xdr:sp macro="" textlink="">
      <xdr:nvSpPr>
        <xdr:cNvPr id="221" name="円/楕円 220"/>
        <xdr:cNvSpPr/>
      </xdr:nvSpPr>
      <xdr:spPr>
        <a:xfrm>
          <a:off x="1397000" y="143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25719</xdr:rowOff>
    </xdr:from>
    <xdr:ext cx="762000" cy="259045"/>
    <xdr:sp macro="" textlink="">
      <xdr:nvSpPr>
        <xdr:cNvPr id="222" name="テキスト ボックス 221"/>
        <xdr:cNvSpPr txBox="1"/>
      </xdr:nvSpPr>
      <xdr:spPr>
        <a:xfrm>
          <a:off x="1066800" y="1408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年度及び</a:t>
          </a:r>
          <a:r>
            <a:rPr kumimoji="1" lang="en-US" altLang="ja-JP" sz="1300">
              <a:latin typeface="ＭＳ Ｐゴシック"/>
            </a:rPr>
            <a:t>24</a:t>
          </a:r>
          <a:r>
            <a:rPr kumimoji="1" lang="ja-JP" altLang="en-US" sz="1300">
              <a:latin typeface="ＭＳ Ｐゴシック"/>
            </a:rPr>
            <a:t>年度は，国の給与改定があったため大幅な増となっている。</a:t>
          </a:r>
          <a:endParaRPr kumimoji="1" lang="en-US" altLang="ja-JP" sz="1300">
            <a:latin typeface="ＭＳ Ｐゴシック"/>
          </a:endParaRPr>
        </a:p>
        <a:p>
          <a:r>
            <a:rPr kumimoji="1" lang="ja-JP" altLang="en-US" sz="1300">
              <a:latin typeface="ＭＳ Ｐゴシック"/>
            </a:rPr>
            <a:t>　当市においては，類似団体平均を</a:t>
          </a:r>
          <a:r>
            <a:rPr kumimoji="1" lang="en-US" altLang="ja-JP" sz="1300">
              <a:latin typeface="ＭＳ Ｐゴシック"/>
            </a:rPr>
            <a:t>0.1</a:t>
          </a:r>
          <a:r>
            <a:rPr kumimoji="1" lang="ja-JP" altLang="en-US" sz="1300">
              <a:latin typeface="ＭＳ Ｐゴシック"/>
            </a:rPr>
            <a:t>ポイント上回る</a:t>
          </a:r>
          <a:r>
            <a:rPr kumimoji="1" lang="en-US" altLang="ja-JP" sz="1300">
              <a:latin typeface="ＭＳ Ｐゴシック"/>
            </a:rPr>
            <a:t>98.8</a:t>
          </a:r>
          <a:r>
            <a:rPr kumimoji="1" lang="ja-JP" altLang="en-US" sz="1300">
              <a:latin typeface="ＭＳ Ｐゴシック"/>
            </a:rPr>
            <a:t>％であり，ほぼ類似団体平均値となっている。</a:t>
          </a:r>
          <a:endParaRPr kumimoji="1" lang="en-US" altLang="ja-JP" sz="1300">
            <a:latin typeface="ＭＳ Ｐゴシック"/>
          </a:endParaRPr>
        </a:p>
        <a:p>
          <a:r>
            <a:rPr kumimoji="1" lang="ja-JP" altLang="en-US" sz="1300">
              <a:latin typeface="ＭＳ Ｐゴシック"/>
            </a:rPr>
            <a:t>　今後も引き続き，第三次定員適正化計画に基づき，退職者数以下に職員採用を抑えるなど年齢構成の適正化を図り，給与の適正化に努めていく。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84</xdr:row>
      <xdr:rowOff>7862</xdr:rowOff>
    </xdr:to>
    <xdr:cxnSp macro="">
      <xdr:nvCxnSpPr>
        <xdr:cNvPr id="258" name="直線コネクタ 257"/>
        <xdr:cNvCxnSpPr/>
      </xdr:nvCxnSpPr>
      <xdr:spPr>
        <a:xfrm>
          <a:off x="16179800" y="1430624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84</xdr:row>
      <xdr:rowOff>19352</xdr:rowOff>
    </xdr:to>
    <xdr:cxnSp macro="">
      <xdr:nvCxnSpPr>
        <xdr:cNvPr id="261" name="直線コネクタ 260"/>
        <xdr:cNvCxnSpPr/>
      </xdr:nvCxnSpPr>
      <xdr:spPr>
        <a:xfrm flipV="1">
          <a:off x="15290800" y="143062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161773</xdr:rowOff>
    </xdr:to>
    <xdr:cxnSp macro="">
      <xdr:nvCxnSpPr>
        <xdr:cNvPr id="264" name="直線コネクタ 263"/>
        <xdr:cNvCxnSpPr/>
      </xdr:nvCxnSpPr>
      <xdr:spPr>
        <a:xfrm flipV="1">
          <a:off x="14401800" y="14421152"/>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115812</xdr:rowOff>
    </xdr:from>
    <xdr:to>
      <xdr:col>21</xdr:col>
      <xdr:colOff>0</xdr:colOff>
      <xdr:row>89</xdr:row>
      <xdr:rowOff>161773</xdr:rowOff>
    </xdr:to>
    <xdr:cxnSp macro="">
      <xdr:nvCxnSpPr>
        <xdr:cNvPr id="267" name="直線コネクタ 266"/>
        <xdr:cNvCxnSpPr/>
      </xdr:nvCxnSpPr>
      <xdr:spPr>
        <a:xfrm>
          <a:off x="13512800" y="153748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7" name="円/楕円 276"/>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8"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9" name="円/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80" name="テキスト ボックス 27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2" name="テキスト ボックス 28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110973</xdr:rowOff>
    </xdr:from>
    <xdr:to>
      <xdr:col>21</xdr:col>
      <xdr:colOff>50800</xdr:colOff>
      <xdr:row>90</xdr:row>
      <xdr:rowOff>41123</xdr:rowOff>
    </xdr:to>
    <xdr:sp macro="" textlink="">
      <xdr:nvSpPr>
        <xdr:cNvPr id="283" name="円/楕円 282"/>
        <xdr:cNvSpPr/>
      </xdr:nvSpPr>
      <xdr:spPr>
        <a:xfrm>
          <a:off x="14351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84" name="テキスト ボックス 283"/>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5" name="円/楕円 284"/>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86" name="テキスト ボックス 285"/>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人口の増加は続いているが，職員採用を最小限に抑制していることや，指定管理者制度の導入などにより，類似団体平均を下回る</a:t>
          </a:r>
          <a:r>
            <a:rPr kumimoji="1" lang="en-US" altLang="ja-JP" sz="1300">
              <a:latin typeface="ＭＳ Ｐゴシック"/>
            </a:rPr>
            <a:t>4.45</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　今後も，第三次定員適正化計画に基づき，適正な定員管理に努める。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129011</xdr:rowOff>
    </xdr:from>
    <xdr:to>
      <xdr:col>24</xdr:col>
      <xdr:colOff>558800</xdr:colOff>
      <xdr:row>58</xdr:row>
      <xdr:rowOff>137054</xdr:rowOff>
    </xdr:to>
    <xdr:cxnSp macro="">
      <xdr:nvCxnSpPr>
        <xdr:cNvPr id="321" name="直線コネクタ 320"/>
        <xdr:cNvCxnSpPr/>
      </xdr:nvCxnSpPr>
      <xdr:spPr>
        <a:xfrm>
          <a:off x="16179800" y="100731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129011</xdr:rowOff>
    </xdr:from>
    <xdr:to>
      <xdr:col>23</xdr:col>
      <xdr:colOff>406400</xdr:colOff>
      <xdr:row>58</xdr:row>
      <xdr:rowOff>139065</xdr:rowOff>
    </xdr:to>
    <xdr:cxnSp macro="">
      <xdr:nvCxnSpPr>
        <xdr:cNvPr id="324" name="直線コネクタ 323"/>
        <xdr:cNvCxnSpPr/>
      </xdr:nvCxnSpPr>
      <xdr:spPr>
        <a:xfrm flipV="1">
          <a:off x="15290800" y="1007311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139065</xdr:rowOff>
    </xdr:from>
    <xdr:to>
      <xdr:col>22</xdr:col>
      <xdr:colOff>203200</xdr:colOff>
      <xdr:row>58</xdr:row>
      <xdr:rowOff>155152</xdr:rowOff>
    </xdr:to>
    <xdr:cxnSp macro="">
      <xdr:nvCxnSpPr>
        <xdr:cNvPr id="327" name="直線コネクタ 326"/>
        <xdr:cNvCxnSpPr/>
      </xdr:nvCxnSpPr>
      <xdr:spPr>
        <a:xfrm flipV="1">
          <a:off x="14401800" y="100831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155152</xdr:rowOff>
    </xdr:from>
    <xdr:to>
      <xdr:col>21</xdr:col>
      <xdr:colOff>0</xdr:colOff>
      <xdr:row>59</xdr:row>
      <xdr:rowOff>5821</xdr:rowOff>
    </xdr:to>
    <xdr:cxnSp macro="">
      <xdr:nvCxnSpPr>
        <xdr:cNvPr id="330" name="直線コネクタ 329"/>
        <xdr:cNvCxnSpPr/>
      </xdr:nvCxnSpPr>
      <xdr:spPr>
        <a:xfrm flipV="1">
          <a:off x="13512800" y="1009925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86254</xdr:rowOff>
    </xdr:from>
    <xdr:to>
      <xdr:col>24</xdr:col>
      <xdr:colOff>609600</xdr:colOff>
      <xdr:row>59</xdr:row>
      <xdr:rowOff>16404</xdr:rowOff>
    </xdr:to>
    <xdr:sp macro="" textlink="">
      <xdr:nvSpPr>
        <xdr:cNvPr id="340" name="円/楕円 339"/>
        <xdr:cNvSpPr/>
      </xdr:nvSpPr>
      <xdr:spPr>
        <a:xfrm>
          <a:off x="16967200" y="100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7531</xdr:rowOff>
    </xdr:from>
    <xdr:ext cx="762000" cy="259045"/>
    <xdr:sp macro="" textlink="">
      <xdr:nvSpPr>
        <xdr:cNvPr id="341" name="定員管理の状況該当値テキスト"/>
        <xdr:cNvSpPr txBox="1"/>
      </xdr:nvSpPr>
      <xdr:spPr>
        <a:xfrm>
          <a:off x="17106900" y="995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78211</xdr:rowOff>
    </xdr:from>
    <xdr:to>
      <xdr:col>23</xdr:col>
      <xdr:colOff>457200</xdr:colOff>
      <xdr:row>59</xdr:row>
      <xdr:rowOff>8361</xdr:rowOff>
    </xdr:to>
    <xdr:sp macro="" textlink="">
      <xdr:nvSpPr>
        <xdr:cNvPr id="342" name="円/楕円 341"/>
        <xdr:cNvSpPr/>
      </xdr:nvSpPr>
      <xdr:spPr>
        <a:xfrm>
          <a:off x="16129000" y="100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18538</xdr:rowOff>
    </xdr:from>
    <xdr:ext cx="736600" cy="259045"/>
    <xdr:sp macro="" textlink="">
      <xdr:nvSpPr>
        <xdr:cNvPr id="343" name="テキスト ボックス 342"/>
        <xdr:cNvSpPr txBox="1"/>
      </xdr:nvSpPr>
      <xdr:spPr>
        <a:xfrm>
          <a:off x="15798800" y="979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88265</xdr:rowOff>
    </xdr:from>
    <xdr:to>
      <xdr:col>22</xdr:col>
      <xdr:colOff>254000</xdr:colOff>
      <xdr:row>59</xdr:row>
      <xdr:rowOff>18415</xdr:rowOff>
    </xdr:to>
    <xdr:sp macro="" textlink="">
      <xdr:nvSpPr>
        <xdr:cNvPr id="344" name="円/楕円 343"/>
        <xdr:cNvSpPr/>
      </xdr:nvSpPr>
      <xdr:spPr>
        <a:xfrm>
          <a:off x="15240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28592</xdr:rowOff>
    </xdr:from>
    <xdr:ext cx="762000" cy="259045"/>
    <xdr:sp macro="" textlink="">
      <xdr:nvSpPr>
        <xdr:cNvPr id="345" name="テキスト ボックス 344"/>
        <xdr:cNvSpPr txBox="1"/>
      </xdr:nvSpPr>
      <xdr:spPr>
        <a:xfrm>
          <a:off x="14909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104352</xdr:rowOff>
    </xdr:from>
    <xdr:to>
      <xdr:col>21</xdr:col>
      <xdr:colOff>50800</xdr:colOff>
      <xdr:row>59</xdr:row>
      <xdr:rowOff>34502</xdr:rowOff>
    </xdr:to>
    <xdr:sp macro="" textlink="">
      <xdr:nvSpPr>
        <xdr:cNvPr id="346" name="円/楕円 345"/>
        <xdr:cNvSpPr/>
      </xdr:nvSpPr>
      <xdr:spPr>
        <a:xfrm>
          <a:off x="14351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44679</xdr:rowOff>
    </xdr:from>
    <xdr:ext cx="762000" cy="259045"/>
    <xdr:sp macro="" textlink="">
      <xdr:nvSpPr>
        <xdr:cNvPr id="347" name="テキスト ボックス 346"/>
        <xdr:cNvSpPr txBox="1"/>
      </xdr:nvSpPr>
      <xdr:spPr>
        <a:xfrm>
          <a:off x="14020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126471</xdr:rowOff>
    </xdr:from>
    <xdr:to>
      <xdr:col>19</xdr:col>
      <xdr:colOff>533400</xdr:colOff>
      <xdr:row>59</xdr:row>
      <xdr:rowOff>56621</xdr:rowOff>
    </xdr:to>
    <xdr:sp macro="" textlink="">
      <xdr:nvSpPr>
        <xdr:cNvPr id="348" name="円/楕円 347"/>
        <xdr:cNvSpPr/>
      </xdr:nvSpPr>
      <xdr:spPr>
        <a:xfrm>
          <a:off x="134620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66798</xdr:rowOff>
    </xdr:from>
    <xdr:ext cx="762000" cy="259045"/>
    <xdr:sp macro="" textlink="">
      <xdr:nvSpPr>
        <xdr:cNvPr id="349" name="テキスト ボックス 348"/>
        <xdr:cNvSpPr txBox="1"/>
      </xdr:nvSpPr>
      <xdr:spPr>
        <a:xfrm>
          <a:off x="13131800" y="983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起債抑制により，類似団体平均を</a:t>
          </a:r>
          <a:r>
            <a:rPr kumimoji="1" lang="en-US" altLang="ja-JP" sz="1300">
              <a:latin typeface="ＭＳ Ｐゴシック"/>
            </a:rPr>
            <a:t>0.2</a:t>
          </a:r>
          <a:r>
            <a:rPr kumimoji="1" lang="ja-JP" altLang="en-US" sz="1300">
              <a:latin typeface="ＭＳ Ｐゴシック"/>
            </a:rPr>
            <a:t>ポイント下回る</a:t>
          </a:r>
          <a:r>
            <a:rPr kumimoji="1" lang="en-US" altLang="ja-JP" sz="1300">
              <a:latin typeface="ＭＳ Ｐゴシック"/>
            </a:rPr>
            <a:t>6.8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今後，土地区画整理事業や一部事務組合が実施したごみ処理施設建替えに伴う地方債の償還開始により，元利償還金及び準元利償還金の増額が見込まれるが，引き続き起債の抑制に努めていく。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99378</xdr:rowOff>
    </xdr:from>
    <xdr:to>
      <xdr:col>24</xdr:col>
      <xdr:colOff>558800</xdr:colOff>
      <xdr:row>39</xdr:row>
      <xdr:rowOff>105410</xdr:rowOff>
    </xdr:to>
    <xdr:cxnSp macro="">
      <xdr:nvCxnSpPr>
        <xdr:cNvPr id="379" name="直線コネクタ 378"/>
        <xdr:cNvCxnSpPr/>
      </xdr:nvCxnSpPr>
      <xdr:spPr>
        <a:xfrm>
          <a:off x="16179800" y="67859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39</xdr:row>
      <xdr:rowOff>105410</xdr:rowOff>
    </xdr:to>
    <xdr:cxnSp macro="">
      <xdr:nvCxnSpPr>
        <xdr:cNvPr id="382" name="直線コネクタ 381"/>
        <xdr:cNvCxnSpPr/>
      </xdr:nvCxnSpPr>
      <xdr:spPr>
        <a:xfrm flipV="1">
          <a:off x="15290800" y="678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105410</xdr:rowOff>
    </xdr:to>
    <xdr:cxnSp macro="">
      <xdr:nvCxnSpPr>
        <xdr:cNvPr id="385" name="直線コネクタ 384"/>
        <xdr:cNvCxnSpPr/>
      </xdr:nvCxnSpPr>
      <xdr:spPr>
        <a:xfrm>
          <a:off x="14401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69215</xdr:rowOff>
    </xdr:to>
    <xdr:cxnSp macro="">
      <xdr:nvCxnSpPr>
        <xdr:cNvPr id="388" name="直線コネクタ 387"/>
        <xdr:cNvCxnSpPr/>
      </xdr:nvCxnSpPr>
      <xdr:spPr>
        <a:xfrm flipV="1">
          <a:off x="13512800" y="67437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8" name="円/楕円 397"/>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9"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48578</xdr:rowOff>
    </xdr:from>
    <xdr:to>
      <xdr:col>23</xdr:col>
      <xdr:colOff>457200</xdr:colOff>
      <xdr:row>39</xdr:row>
      <xdr:rowOff>150178</xdr:rowOff>
    </xdr:to>
    <xdr:sp macro="" textlink="">
      <xdr:nvSpPr>
        <xdr:cNvPr id="400" name="円/楕円 399"/>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160355</xdr:rowOff>
    </xdr:from>
    <xdr:ext cx="736600" cy="259045"/>
    <xdr:sp macro="" textlink="">
      <xdr:nvSpPr>
        <xdr:cNvPr id="401" name="テキスト ボックス 400"/>
        <xdr:cNvSpPr txBox="1"/>
      </xdr:nvSpPr>
      <xdr:spPr>
        <a:xfrm>
          <a:off x="15798800" y="65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2" name="円/楕円 401"/>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3" name="テキスト ボックス 402"/>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4" name="円/楕円 40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05" name="テキスト ボックス 40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18415</xdr:rowOff>
    </xdr:from>
    <xdr:to>
      <xdr:col>19</xdr:col>
      <xdr:colOff>533400</xdr:colOff>
      <xdr:row>39</xdr:row>
      <xdr:rowOff>120015</xdr:rowOff>
    </xdr:to>
    <xdr:sp macro="" textlink="">
      <xdr:nvSpPr>
        <xdr:cNvPr id="406" name="円/楕円 405"/>
        <xdr:cNvSpPr/>
      </xdr:nvSpPr>
      <xdr:spPr>
        <a:xfrm>
          <a:off x="13462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130192</xdr:rowOff>
    </xdr:from>
    <xdr:ext cx="762000" cy="259045"/>
    <xdr:sp macro="" textlink="">
      <xdr:nvSpPr>
        <xdr:cNvPr id="407" name="テキスト ボックス 406"/>
        <xdr:cNvSpPr txBox="1"/>
      </xdr:nvSpPr>
      <xdr:spPr>
        <a:xfrm>
          <a:off x="13131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起債抑制による地方債現在高の減及び公共公益施設整備基金の積立による充当可能基金の増などにより，比率なしとなっている。</a:t>
          </a:r>
          <a:endParaRPr kumimoji="1" lang="en-US" altLang="ja-JP" sz="1300">
            <a:latin typeface="ＭＳ Ｐゴシック"/>
          </a:endParaRPr>
        </a:p>
        <a:p>
          <a:r>
            <a:rPr kumimoji="1" lang="ja-JP" altLang="en-US" sz="1300">
              <a:latin typeface="ＭＳ Ｐゴシック"/>
            </a:rPr>
            <a:t>　今後，一部事務組合が実施したごみ処理施設建替えに係る起債の償還開始に伴い組合負担等見込額の増額が見込まれるが，引き続きプライマリーバランスを考慮し起債の抑制に努めていく。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66887</xdr:rowOff>
    </xdr:from>
    <xdr:to>
      <xdr:col>21</xdr:col>
      <xdr:colOff>0</xdr:colOff>
      <xdr:row>14</xdr:row>
      <xdr:rowOff>103082</xdr:rowOff>
    </xdr:to>
    <xdr:cxnSp macro="">
      <xdr:nvCxnSpPr>
        <xdr:cNvPr id="441" name="直線コネクタ 440"/>
        <xdr:cNvCxnSpPr/>
      </xdr:nvCxnSpPr>
      <xdr:spPr>
        <a:xfrm>
          <a:off x="13512800" y="246718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4" name="フローチャート : 判断 443"/>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5" name="テキスト ボックス 444"/>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7" name="テキスト ボックス 44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8" name="フローチャート : 判断 447"/>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49" name="テキスト ボックス 448"/>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0" name="フローチャート : 判断 449"/>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1" name="テキスト ボックス 450"/>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52282</xdr:rowOff>
    </xdr:from>
    <xdr:to>
      <xdr:col>21</xdr:col>
      <xdr:colOff>50800</xdr:colOff>
      <xdr:row>14</xdr:row>
      <xdr:rowOff>153882</xdr:rowOff>
    </xdr:to>
    <xdr:sp macro="" textlink="">
      <xdr:nvSpPr>
        <xdr:cNvPr id="457" name="円/楕円 456"/>
        <xdr:cNvSpPr/>
      </xdr:nvSpPr>
      <xdr:spPr>
        <a:xfrm>
          <a:off x="14351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164059</xdr:rowOff>
    </xdr:from>
    <xdr:ext cx="762000" cy="259045"/>
    <xdr:sp macro="" textlink="">
      <xdr:nvSpPr>
        <xdr:cNvPr id="458" name="テキスト ボックス 457"/>
        <xdr:cNvSpPr txBox="1"/>
      </xdr:nvSpPr>
      <xdr:spPr>
        <a:xfrm>
          <a:off x="14020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16087</xdr:rowOff>
    </xdr:from>
    <xdr:to>
      <xdr:col>19</xdr:col>
      <xdr:colOff>533400</xdr:colOff>
      <xdr:row>14</xdr:row>
      <xdr:rowOff>117687</xdr:rowOff>
    </xdr:to>
    <xdr:sp macro="" textlink="">
      <xdr:nvSpPr>
        <xdr:cNvPr id="459" name="円/楕円 458"/>
        <xdr:cNvSpPr/>
      </xdr:nvSpPr>
      <xdr:spPr>
        <a:xfrm>
          <a:off x="13462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127864</xdr:rowOff>
    </xdr:from>
    <xdr:ext cx="762000" cy="259045"/>
    <xdr:sp macro="" textlink="">
      <xdr:nvSpPr>
        <xdr:cNvPr id="460" name="テキスト ボックス 459"/>
        <xdr:cNvSpPr txBox="1"/>
      </xdr:nvSpPr>
      <xdr:spPr>
        <a:xfrm>
          <a:off x="13131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65,413
64,698
35.71
21,806,020
20,601,285
795,636
12,163,987
12,981,638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計画的な定員管理に努めてきたことから，類似団体平均を</a:t>
          </a:r>
          <a:r>
            <a:rPr kumimoji="1" lang="en-US" altLang="ja-JP" sz="1300">
              <a:latin typeface="ＭＳ Ｐゴシック"/>
            </a:rPr>
            <a:t>1.6</a:t>
          </a:r>
          <a:r>
            <a:rPr kumimoji="1" lang="ja-JP" altLang="en-US" sz="1300">
              <a:latin typeface="ＭＳ Ｐゴシック"/>
            </a:rPr>
            <a:t>ポイント下回る</a:t>
          </a:r>
          <a:r>
            <a:rPr kumimoji="1" lang="en-US" altLang="ja-JP" sz="1300">
              <a:latin typeface="ＭＳ Ｐゴシック"/>
            </a:rPr>
            <a:t>22.4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今後も，第三次定員適正化計画に基づき適正な職員数の確保に努めるとともに，指定管理者制度の導入や再任用制度の活用等により人件費の削減に努める。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79647</xdr:rowOff>
    </xdr:from>
    <xdr:to>
      <xdr:col>7</xdr:col>
      <xdr:colOff>15875</xdr:colOff>
      <xdr:row>35</xdr:row>
      <xdr:rowOff>144961</xdr:rowOff>
    </xdr:to>
    <xdr:cxnSp macro="">
      <xdr:nvCxnSpPr>
        <xdr:cNvPr id="68" name="直線コネクタ 67"/>
        <xdr:cNvCxnSpPr/>
      </xdr:nvCxnSpPr>
      <xdr:spPr>
        <a:xfrm flipV="1">
          <a:off x="3987800" y="608039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144961</xdr:rowOff>
    </xdr:from>
    <xdr:to>
      <xdr:col>5</xdr:col>
      <xdr:colOff>549275</xdr:colOff>
      <xdr:row>36</xdr:row>
      <xdr:rowOff>12700</xdr:rowOff>
    </xdr:to>
    <xdr:cxnSp macro="">
      <xdr:nvCxnSpPr>
        <xdr:cNvPr id="71" name="直線コネクタ 70"/>
        <xdr:cNvCxnSpPr/>
      </xdr:nvCxnSpPr>
      <xdr:spPr>
        <a:xfrm flipV="1">
          <a:off x="3098800" y="614571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58420</xdr:rowOff>
    </xdr:to>
    <xdr:cxnSp macro="">
      <xdr:nvCxnSpPr>
        <xdr:cNvPr id="74" name="直線コネクタ 73"/>
        <xdr:cNvCxnSpPr/>
      </xdr:nvCxnSpPr>
      <xdr:spPr>
        <a:xfrm flipV="1">
          <a:off x="2209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123734</xdr:rowOff>
    </xdr:to>
    <xdr:cxnSp macro="">
      <xdr:nvCxnSpPr>
        <xdr:cNvPr id="77" name="直線コネクタ 76"/>
        <xdr:cNvCxnSpPr/>
      </xdr:nvCxnSpPr>
      <xdr:spPr>
        <a:xfrm flipV="1">
          <a:off x="1320800" y="6230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28847</xdr:rowOff>
    </xdr:from>
    <xdr:to>
      <xdr:col>7</xdr:col>
      <xdr:colOff>66675</xdr:colOff>
      <xdr:row>35</xdr:row>
      <xdr:rowOff>130447</xdr:rowOff>
    </xdr:to>
    <xdr:sp macro="" textlink="">
      <xdr:nvSpPr>
        <xdr:cNvPr id="87" name="円/楕円 86"/>
        <xdr:cNvSpPr/>
      </xdr:nvSpPr>
      <xdr:spPr>
        <a:xfrm>
          <a:off x="47752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45374</xdr:rowOff>
    </xdr:from>
    <xdr:ext cx="762000" cy="259045"/>
    <xdr:sp macro="" textlink="">
      <xdr:nvSpPr>
        <xdr:cNvPr id="88" name="人件費該当値テキスト"/>
        <xdr:cNvSpPr txBox="1"/>
      </xdr:nvSpPr>
      <xdr:spPr>
        <a:xfrm>
          <a:off x="4914900" y="58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94161</xdr:rowOff>
    </xdr:from>
    <xdr:to>
      <xdr:col>5</xdr:col>
      <xdr:colOff>600075</xdr:colOff>
      <xdr:row>36</xdr:row>
      <xdr:rowOff>24311</xdr:rowOff>
    </xdr:to>
    <xdr:sp macro="" textlink="">
      <xdr:nvSpPr>
        <xdr:cNvPr id="89" name="円/楕円 88"/>
        <xdr:cNvSpPr/>
      </xdr:nvSpPr>
      <xdr:spPr>
        <a:xfrm>
          <a:off x="3937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34488</xdr:rowOff>
    </xdr:from>
    <xdr:ext cx="736600" cy="259045"/>
    <xdr:sp macro="" textlink="">
      <xdr:nvSpPr>
        <xdr:cNvPr id="90" name="テキスト ボックス 89"/>
        <xdr:cNvSpPr txBox="1"/>
      </xdr:nvSpPr>
      <xdr:spPr>
        <a:xfrm>
          <a:off x="3606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91" name="円/楕円 90"/>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2" name="テキスト ボックス 91"/>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3" name="円/楕円 92"/>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4" name="テキスト ボックス 93"/>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72934</xdr:rowOff>
    </xdr:from>
    <xdr:to>
      <xdr:col>1</xdr:col>
      <xdr:colOff>676275</xdr:colOff>
      <xdr:row>37</xdr:row>
      <xdr:rowOff>3084</xdr:rowOff>
    </xdr:to>
    <xdr:sp macro="" textlink="">
      <xdr:nvSpPr>
        <xdr:cNvPr id="95" name="円/楕円 94"/>
        <xdr:cNvSpPr/>
      </xdr:nvSpPr>
      <xdr:spPr>
        <a:xfrm>
          <a:off x="1270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159311</xdr:rowOff>
    </xdr:from>
    <xdr:ext cx="762000" cy="259045"/>
    <xdr:sp macro="" textlink="">
      <xdr:nvSpPr>
        <xdr:cNvPr id="96" name="テキスト ボックス 95"/>
        <xdr:cNvSpPr txBox="1"/>
      </xdr:nvSpPr>
      <xdr:spPr>
        <a:xfrm>
          <a:off x="939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守谷市行政改革大綱に基づき業務の民間委託等を進めてきたことから委託料が増加傾向にあり，類似団体平均を</a:t>
          </a:r>
          <a:r>
            <a:rPr kumimoji="1" lang="en-US" altLang="ja-JP" sz="1300">
              <a:latin typeface="ＭＳ Ｐゴシック"/>
            </a:rPr>
            <a:t>5.2</a:t>
          </a:r>
          <a:r>
            <a:rPr kumimoji="1" lang="ja-JP" altLang="en-US" sz="1300">
              <a:latin typeface="ＭＳ Ｐゴシック"/>
            </a:rPr>
            <a:t>ポイント上回る</a:t>
          </a:r>
          <a:r>
            <a:rPr kumimoji="1" lang="en-US" altLang="ja-JP" sz="1300">
              <a:latin typeface="ＭＳ Ｐゴシック"/>
            </a:rPr>
            <a:t>20.4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今後も指定管理者制度の導入など民間委託等の活用を推進していく方針であるため委託料の増加が見込まれるが，徹底した経常経費の見直しを行い，他の物件費の削減に努める。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138430</xdr:rowOff>
    </xdr:from>
    <xdr:to>
      <xdr:col>24</xdr:col>
      <xdr:colOff>31750</xdr:colOff>
      <xdr:row>19</xdr:row>
      <xdr:rowOff>146050</xdr:rowOff>
    </xdr:to>
    <xdr:cxnSp macro="">
      <xdr:nvCxnSpPr>
        <xdr:cNvPr id="129" name="直線コネクタ 128"/>
        <xdr:cNvCxnSpPr/>
      </xdr:nvCxnSpPr>
      <xdr:spPr>
        <a:xfrm flipV="1">
          <a:off x="15671800" y="3395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8890</xdr:rowOff>
    </xdr:from>
    <xdr:to>
      <xdr:col>22</xdr:col>
      <xdr:colOff>565150</xdr:colOff>
      <xdr:row>19</xdr:row>
      <xdr:rowOff>146050</xdr:rowOff>
    </xdr:to>
    <xdr:cxnSp macro="">
      <xdr:nvCxnSpPr>
        <xdr:cNvPr id="132" name="直線コネクタ 131"/>
        <xdr:cNvCxnSpPr/>
      </xdr:nvCxnSpPr>
      <xdr:spPr>
        <a:xfrm>
          <a:off x="14782800" y="3266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165100</xdr:rowOff>
    </xdr:from>
    <xdr:to>
      <xdr:col>21</xdr:col>
      <xdr:colOff>361950</xdr:colOff>
      <xdr:row>19</xdr:row>
      <xdr:rowOff>8890</xdr:rowOff>
    </xdr:to>
    <xdr:cxnSp macro="">
      <xdr:nvCxnSpPr>
        <xdr:cNvPr id="135" name="直線コネクタ 134"/>
        <xdr:cNvCxnSpPr/>
      </xdr:nvCxnSpPr>
      <xdr:spPr>
        <a:xfrm>
          <a:off x="13893800" y="3251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58420</xdr:rowOff>
    </xdr:from>
    <xdr:to>
      <xdr:col>20</xdr:col>
      <xdr:colOff>158750</xdr:colOff>
      <xdr:row>18</xdr:row>
      <xdr:rowOff>165100</xdr:rowOff>
    </xdr:to>
    <xdr:cxnSp macro="">
      <xdr:nvCxnSpPr>
        <xdr:cNvPr id="138" name="直線コネクタ 137"/>
        <xdr:cNvCxnSpPr/>
      </xdr:nvCxnSpPr>
      <xdr:spPr>
        <a:xfrm>
          <a:off x="13004800" y="3144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87630</xdr:rowOff>
    </xdr:from>
    <xdr:to>
      <xdr:col>24</xdr:col>
      <xdr:colOff>82550</xdr:colOff>
      <xdr:row>20</xdr:row>
      <xdr:rowOff>17780</xdr:rowOff>
    </xdr:to>
    <xdr:sp macro="" textlink="">
      <xdr:nvSpPr>
        <xdr:cNvPr id="148" name="円/楕円 147"/>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59707</xdr:rowOff>
    </xdr:from>
    <xdr:ext cx="762000" cy="259045"/>
    <xdr:sp macro="" textlink="">
      <xdr:nvSpPr>
        <xdr:cNvPr id="149"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95250</xdr:rowOff>
    </xdr:from>
    <xdr:to>
      <xdr:col>22</xdr:col>
      <xdr:colOff>615950</xdr:colOff>
      <xdr:row>20</xdr:row>
      <xdr:rowOff>25400</xdr:rowOff>
    </xdr:to>
    <xdr:sp macro="" textlink="">
      <xdr:nvSpPr>
        <xdr:cNvPr id="150" name="円/楕円 149"/>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51" name="テキスト ボックス 150"/>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129540</xdr:rowOff>
    </xdr:from>
    <xdr:to>
      <xdr:col>21</xdr:col>
      <xdr:colOff>412750</xdr:colOff>
      <xdr:row>19</xdr:row>
      <xdr:rowOff>59690</xdr:rowOff>
    </xdr:to>
    <xdr:sp macro="" textlink="">
      <xdr:nvSpPr>
        <xdr:cNvPr id="152" name="円/楕円 151"/>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44467</xdr:rowOff>
    </xdr:from>
    <xdr:ext cx="762000" cy="259045"/>
    <xdr:sp macro="" textlink="">
      <xdr:nvSpPr>
        <xdr:cNvPr id="153" name="テキスト ボックス 152"/>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4" name="円/楕円 153"/>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5" name="テキスト ボックス 154"/>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xdr:rowOff>
    </xdr:from>
    <xdr:to>
      <xdr:col>19</xdr:col>
      <xdr:colOff>6350</xdr:colOff>
      <xdr:row>18</xdr:row>
      <xdr:rowOff>109220</xdr:rowOff>
    </xdr:to>
    <xdr:sp macro="" textlink="">
      <xdr:nvSpPr>
        <xdr:cNvPr id="156" name="円/楕円 155"/>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93997</xdr:rowOff>
    </xdr:from>
    <xdr:ext cx="762000" cy="259045"/>
    <xdr:sp macro="" textlink="">
      <xdr:nvSpPr>
        <xdr:cNvPr id="157" name="テキスト ボックス 156"/>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高齢者人口が少ないことなどから，類似団体平均を</a:t>
          </a:r>
          <a:r>
            <a:rPr kumimoji="1" lang="en-US" altLang="ja-JP" sz="1300">
              <a:latin typeface="ＭＳ Ｐゴシック"/>
            </a:rPr>
            <a:t>1.1</a:t>
          </a:r>
          <a:r>
            <a:rPr kumimoji="1" lang="ja-JP" altLang="en-US" sz="1300">
              <a:latin typeface="ＭＳ Ｐゴシック"/>
            </a:rPr>
            <a:t>ポイント下回る</a:t>
          </a:r>
          <a:r>
            <a:rPr kumimoji="1" lang="en-US" altLang="ja-JP" sz="1300">
              <a:latin typeface="ＭＳ Ｐゴシック"/>
            </a:rPr>
            <a:t>10.7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子育て関連を柱とした福祉施策を市の重点施策としているため扶助費は増加傾向にあるが，市単独扶助の見直しなどを行い適正な執行に務める。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60325</xdr:rowOff>
    </xdr:from>
    <xdr:to>
      <xdr:col>7</xdr:col>
      <xdr:colOff>15875</xdr:colOff>
      <xdr:row>55</xdr:row>
      <xdr:rowOff>3175</xdr:rowOff>
    </xdr:to>
    <xdr:cxnSp macro="">
      <xdr:nvCxnSpPr>
        <xdr:cNvPr id="194" name="直線コネクタ 193"/>
        <xdr:cNvCxnSpPr/>
      </xdr:nvCxnSpPr>
      <xdr:spPr>
        <a:xfrm>
          <a:off x="3987800" y="93186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60325</xdr:rowOff>
    </xdr:to>
    <xdr:cxnSp macro="">
      <xdr:nvCxnSpPr>
        <xdr:cNvPr id="197" name="直線コネクタ 196"/>
        <xdr:cNvCxnSpPr/>
      </xdr:nvCxnSpPr>
      <xdr:spPr>
        <a:xfrm>
          <a:off x="3098800" y="9232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146050</xdr:rowOff>
    </xdr:to>
    <xdr:cxnSp macro="">
      <xdr:nvCxnSpPr>
        <xdr:cNvPr id="200" name="直線コネクタ 199"/>
        <xdr:cNvCxnSpPr/>
      </xdr:nvCxnSpPr>
      <xdr:spPr>
        <a:xfrm>
          <a:off x="2209800" y="917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79375</xdr:rowOff>
    </xdr:from>
    <xdr:to>
      <xdr:col>3</xdr:col>
      <xdr:colOff>142875</xdr:colOff>
      <xdr:row>53</xdr:row>
      <xdr:rowOff>88900</xdr:rowOff>
    </xdr:to>
    <xdr:cxnSp macro="">
      <xdr:nvCxnSpPr>
        <xdr:cNvPr id="203" name="直線コネクタ 202"/>
        <xdr:cNvCxnSpPr/>
      </xdr:nvCxnSpPr>
      <xdr:spPr>
        <a:xfrm>
          <a:off x="1320800" y="9166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123825</xdr:rowOff>
    </xdr:from>
    <xdr:to>
      <xdr:col>7</xdr:col>
      <xdr:colOff>66675</xdr:colOff>
      <xdr:row>55</xdr:row>
      <xdr:rowOff>53975</xdr:rowOff>
    </xdr:to>
    <xdr:sp macro="" textlink="">
      <xdr:nvSpPr>
        <xdr:cNvPr id="213" name="円/楕円 212"/>
        <xdr:cNvSpPr/>
      </xdr:nvSpPr>
      <xdr:spPr>
        <a:xfrm>
          <a:off x="4775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140352</xdr:rowOff>
    </xdr:from>
    <xdr:ext cx="762000" cy="259045"/>
    <xdr:sp macro="" textlink="">
      <xdr:nvSpPr>
        <xdr:cNvPr id="214" name="扶助費該当値テキスト"/>
        <xdr:cNvSpPr txBox="1"/>
      </xdr:nvSpPr>
      <xdr:spPr>
        <a:xfrm>
          <a:off x="4914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xdr:rowOff>
    </xdr:from>
    <xdr:to>
      <xdr:col>5</xdr:col>
      <xdr:colOff>600075</xdr:colOff>
      <xdr:row>54</xdr:row>
      <xdr:rowOff>111125</xdr:rowOff>
    </xdr:to>
    <xdr:sp macro="" textlink="">
      <xdr:nvSpPr>
        <xdr:cNvPr id="215" name="円/楕円 214"/>
        <xdr:cNvSpPr/>
      </xdr:nvSpPr>
      <xdr:spPr>
        <a:xfrm>
          <a:off x="3937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121302</xdr:rowOff>
    </xdr:from>
    <xdr:ext cx="736600" cy="259045"/>
    <xdr:sp macro="" textlink="">
      <xdr:nvSpPr>
        <xdr:cNvPr id="216" name="テキスト ボックス 215"/>
        <xdr:cNvSpPr txBox="1"/>
      </xdr:nvSpPr>
      <xdr:spPr>
        <a:xfrm>
          <a:off x="3606800" y="90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7" name="円/楕円 216"/>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8" name="テキスト ボックス 217"/>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9" name="円/楕円 218"/>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20" name="テキスト ボックス 219"/>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28575</xdr:rowOff>
    </xdr:from>
    <xdr:to>
      <xdr:col>1</xdr:col>
      <xdr:colOff>676275</xdr:colOff>
      <xdr:row>53</xdr:row>
      <xdr:rowOff>130175</xdr:rowOff>
    </xdr:to>
    <xdr:sp macro="" textlink="">
      <xdr:nvSpPr>
        <xdr:cNvPr id="221" name="円/楕円 220"/>
        <xdr:cNvSpPr/>
      </xdr:nvSpPr>
      <xdr:spPr>
        <a:xfrm>
          <a:off x="1270000" y="9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140352</xdr:rowOff>
    </xdr:from>
    <xdr:ext cx="762000" cy="259045"/>
    <xdr:sp macro="" textlink="">
      <xdr:nvSpPr>
        <xdr:cNvPr id="222" name="テキスト ボックス 221"/>
        <xdr:cNvSpPr txBox="1"/>
      </xdr:nvSpPr>
      <xdr:spPr>
        <a:xfrm>
          <a:off x="939800" y="888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公共下水道事業を法適で行っており，当該事業に対する繰出金が補助費等に計上されていることもあるが，公営企業や事業会計に対する繰出金が類似団体と比較し少ないことから，類似団体平均を</a:t>
          </a:r>
          <a:r>
            <a:rPr kumimoji="1" lang="en-US" altLang="ja-JP" sz="1300">
              <a:latin typeface="ＭＳ Ｐゴシック"/>
            </a:rPr>
            <a:t>4.8</a:t>
          </a:r>
          <a:r>
            <a:rPr kumimoji="1" lang="ja-JP" altLang="en-US" sz="1300">
              <a:latin typeface="ＭＳ Ｐゴシック"/>
            </a:rPr>
            <a:t>ポイント下回る</a:t>
          </a:r>
          <a:r>
            <a:rPr kumimoji="1" lang="en-US" altLang="ja-JP" sz="1300">
              <a:latin typeface="ＭＳ Ｐゴシック"/>
            </a:rPr>
            <a:t>9.5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今後も，特別会計の独立採算の原則に基づき適正な運営を行い，普通会計の負担額を減らすよう努める。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16510</xdr:rowOff>
    </xdr:to>
    <xdr:cxnSp macro="">
      <xdr:nvCxnSpPr>
        <xdr:cNvPr id="255" name="直線コネクタ 254"/>
        <xdr:cNvCxnSpPr/>
      </xdr:nvCxnSpPr>
      <xdr:spPr>
        <a:xfrm flipV="1">
          <a:off x="15671800" y="942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xdr:rowOff>
    </xdr:from>
    <xdr:to>
      <xdr:col>22</xdr:col>
      <xdr:colOff>565150</xdr:colOff>
      <xdr:row>55</xdr:row>
      <xdr:rowOff>16510</xdr:rowOff>
    </xdr:to>
    <xdr:cxnSp macro="">
      <xdr:nvCxnSpPr>
        <xdr:cNvPr id="258" name="直線コネクタ 257"/>
        <xdr:cNvCxnSpPr/>
      </xdr:nvCxnSpPr>
      <xdr:spPr>
        <a:xfrm>
          <a:off x="14782800" y="9263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161290</xdr:rowOff>
    </xdr:from>
    <xdr:to>
      <xdr:col>21</xdr:col>
      <xdr:colOff>361950</xdr:colOff>
      <xdr:row>54</xdr:row>
      <xdr:rowOff>5080</xdr:rowOff>
    </xdr:to>
    <xdr:cxnSp macro="">
      <xdr:nvCxnSpPr>
        <xdr:cNvPr id="261" name="直線コネクタ 260"/>
        <xdr:cNvCxnSpPr/>
      </xdr:nvCxnSpPr>
      <xdr:spPr>
        <a:xfrm>
          <a:off x="13893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161290</xdr:rowOff>
    </xdr:from>
    <xdr:to>
      <xdr:col>20</xdr:col>
      <xdr:colOff>158750</xdr:colOff>
      <xdr:row>54</xdr:row>
      <xdr:rowOff>81280</xdr:rowOff>
    </xdr:to>
    <xdr:cxnSp macro="">
      <xdr:nvCxnSpPr>
        <xdr:cNvPr id="264" name="直線コネクタ 263"/>
        <xdr:cNvCxnSpPr/>
      </xdr:nvCxnSpPr>
      <xdr:spPr>
        <a:xfrm flipV="1">
          <a:off x="13004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4" name="円/楕円 273"/>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5"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76" name="円/楕円 275"/>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77" name="テキスト ボックス 276"/>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125730</xdr:rowOff>
    </xdr:from>
    <xdr:to>
      <xdr:col>21</xdr:col>
      <xdr:colOff>412750</xdr:colOff>
      <xdr:row>54</xdr:row>
      <xdr:rowOff>55880</xdr:rowOff>
    </xdr:to>
    <xdr:sp macro="" textlink="">
      <xdr:nvSpPr>
        <xdr:cNvPr id="278" name="円/楕円 277"/>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66057</xdr:rowOff>
    </xdr:from>
    <xdr:ext cx="762000" cy="259045"/>
    <xdr:sp macro="" textlink="">
      <xdr:nvSpPr>
        <xdr:cNvPr id="279" name="テキスト ボックス 278"/>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110490</xdr:rowOff>
    </xdr:from>
    <xdr:to>
      <xdr:col>20</xdr:col>
      <xdr:colOff>209550</xdr:colOff>
      <xdr:row>54</xdr:row>
      <xdr:rowOff>40640</xdr:rowOff>
    </xdr:to>
    <xdr:sp macro="" textlink="">
      <xdr:nvSpPr>
        <xdr:cNvPr id="280" name="円/楕円 279"/>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50817</xdr:rowOff>
    </xdr:from>
    <xdr:ext cx="762000" cy="259045"/>
    <xdr:sp macro="" textlink="">
      <xdr:nvSpPr>
        <xdr:cNvPr id="281" name="テキスト ボックス 280"/>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82" name="円/楕円 281"/>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83" name="テキスト ボックス 282"/>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ごみ処理業務や消防業務を一部事務組合で行っているため，類似団体平均を</a:t>
          </a:r>
          <a:r>
            <a:rPr kumimoji="1" lang="en-US" altLang="ja-JP" sz="1300">
              <a:latin typeface="ＭＳ Ｐゴシック"/>
            </a:rPr>
            <a:t>3.4</a:t>
          </a:r>
          <a:r>
            <a:rPr kumimoji="1" lang="ja-JP" altLang="en-US" sz="1300">
              <a:latin typeface="ＭＳ Ｐゴシック"/>
            </a:rPr>
            <a:t>ポイント上回る</a:t>
          </a:r>
          <a:r>
            <a:rPr kumimoji="1" lang="en-US" altLang="ja-JP" sz="1300">
              <a:latin typeface="ＭＳ Ｐゴシック"/>
            </a:rPr>
            <a:t>14.6</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ごみ処理施設の建替えに係る起債の償還開始に伴い負担金の増加が見込まれるが，一部事務組合経費の精査などで補助費等の抑制に努める。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51562</xdr:rowOff>
    </xdr:to>
    <xdr:cxnSp macro="">
      <xdr:nvCxnSpPr>
        <xdr:cNvPr id="313" name="直線コネクタ 312"/>
        <xdr:cNvCxnSpPr/>
      </xdr:nvCxnSpPr>
      <xdr:spPr>
        <a:xfrm>
          <a:off x="15671800" y="6386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42418</xdr:rowOff>
    </xdr:to>
    <xdr:cxnSp macro="">
      <xdr:nvCxnSpPr>
        <xdr:cNvPr id="316" name="直線コネクタ 315"/>
        <xdr:cNvCxnSpPr/>
      </xdr:nvCxnSpPr>
      <xdr:spPr>
        <a:xfrm>
          <a:off x="14782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28702</xdr:rowOff>
    </xdr:to>
    <xdr:cxnSp macro="">
      <xdr:nvCxnSpPr>
        <xdr:cNvPr id="319" name="直線コネクタ 318"/>
        <xdr:cNvCxnSpPr/>
      </xdr:nvCxnSpPr>
      <xdr:spPr>
        <a:xfrm flipV="1">
          <a:off x="13893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92710</xdr:rowOff>
    </xdr:to>
    <xdr:cxnSp macro="">
      <xdr:nvCxnSpPr>
        <xdr:cNvPr id="322" name="直線コネクタ 321"/>
        <xdr:cNvCxnSpPr/>
      </xdr:nvCxnSpPr>
      <xdr:spPr>
        <a:xfrm flipV="1">
          <a:off x="13004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32" name="円/楕円 33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3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4" name="円/楕円 333"/>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5" name="テキスト ボックス 33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6" name="円/楕円 335"/>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37" name="テキスト ボックス 33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8" name="円/楕円 337"/>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9" name="テキスト ボックス 33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40" name="円/楕円 339"/>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41" name="テキスト ボックス 340"/>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起債抑制に努めてきたため減少傾向にあり，類似団体平均を</a:t>
          </a:r>
          <a:r>
            <a:rPr kumimoji="1" lang="en-US" altLang="ja-JP" sz="1300">
              <a:latin typeface="ＭＳ Ｐゴシック"/>
            </a:rPr>
            <a:t>2.9</a:t>
          </a:r>
          <a:r>
            <a:rPr kumimoji="1" lang="ja-JP" altLang="en-US" sz="1300">
              <a:latin typeface="ＭＳ Ｐゴシック"/>
            </a:rPr>
            <a:t>ポイント下回る</a:t>
          </a:r>
          <a:r>
            <a:rPr kumimoji="1" lang="en-US" altLang="ja-JP" sz="1300">
              <a:latin typeface="ＭＳ Ｐゴシック"/>
            </a:rPr>
            <a:t>12.3</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今後，学校教育施設等の大規模修繕に係る起債が見込まれるが，公共公益施設整備基金の計画的な運用を図りながら，プライマリーバランスを考慮し起債の抑制に努める。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77</xdr:row>
      <xdr:rowOff>19558</xdr:rowOff>
    </xdr:to>
    <xdr:cxnSp macro="">
      <xdr:nvCxnSpPr>
        <xdr:cNvPr id="371" name="直線コネクタ 370"/>
        <xdr:cNvCxnSpPr/>
      </xdr:nvCxnSpPr>
      <xdr:spPr>
        <a:xfrm flipV="1">
          <a:off x="3987800" y="131480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51563</xdr:rowOff>
    </xdr:to>
    <xdr:cxnSp macro="">
      <xdr:nvCxnSpPr>
        <xdr:cNvPr id="374" name="直線コネクタ 373"/>
        <xdr:cNvCxnSpPr/>
      </xdr:nvCxnSpPr>
      <xdr:spPr>
        <a:xfrm flipV="1">
          <a:off x="3098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74422</xdr:rowOff>
    </xdr:to>
    <xdr:cxnSp macro="">
      <xdr:nvCxnSpPr>
        <xdr:cNvPr id="377" name="直線コネクタ 376"/>
        <xdr:cNvCxnSpPr/>
      </xdr:nvCxnSpPr>
      <xdr:spPr>
        <a:xfrm flipV="1">
          <a:off x="2209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115570</xdr:rowOff>
    </xdr:to>
    <xdr:cxnSp macro="">
      <xdr:nvCxnSpPr>
        <xdr:cNvPr id="380" name="直線コネクタ 379"/>
        <xdr:cNvCxnSpPr/>
      </xdr:nvCxnSpPr>
      <xdr:spPr>
        <a:xfrm flipV="1">
          <a:off x="1320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90" name="円/楕円 389"/>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91"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92" name="円/楕円 391"/>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93" name="テキスト ボックス 392"/>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94" name="円/楕円 393"/>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95" name="テキスト ボックス 394"/>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6" name="円/楕円 395"/>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7" name="テキスト ボックス 396"/>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8" name="円/楕円 397"/>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9" name="テキスト ボックス 398"/>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公債費以外では，民間委託等の推進により物件費の比率が高いほか，一部事務組合の負担金等により補助費等の比率が高く，類似団体平均を</a:t>
          </a:r>
          <a:r>
            <a:rPr kumimoji="1" lang="en-US" altLang="ja-JP" sz="1300">
              <a:latin typeface="ＭＳ Ｐゴシック"/>
            </a:rPr>
            <a:t>1.1</a:t>
          </a:r>
          <a:r>
            <a:rPr kumimoji="1" lang="ja-JP" altLang="en-US" sz="1300">
              <a:latin typeface="ＭＳ Ｐゴシック"/>
            </a:rPr>
            <a:t>ポイント上回る</a:t>
          </a:r>
          <a:r>
            <a:rPr kumimoji="1" lang="en-US" altLang="ja-JP" sz="1300">
              <a:latin typeface="ＭＳ Ｐゴシック"/>
            </a:rPr>
            <a:t>77.6</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事務事業評価による徹底した事業の見直しを行い，経常経費の削減に努める。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17272</xdr:rowOff>
    </xdr:from>
    <xdr:to>
      <xdr:col>24</xdr:col>
      <xdr:colOff>31750</xdr:colOff>
      <xdr:row>78</xdr:row>
      <xdr:rowOff>17272</xdr:rowOff>
    </xdr:to>
    <xdr:cxnSp macro="">
      <xdr:nvCxnSpPr>
        <xdr:cNvPr id="430" name="直線コネクタ 429"/>
        <xdr:cNvCxnSpPr/>
      </xdr:nvCxnSpPr>
      <xdr:spPr>
        <a:xfrm>
          <a:off x="15671800" y="13390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113285</xdr:rowOff>
    </xdr:from>
    <xdr:to>
      <xdr:col>22</xdr:col>
      <xdr:colOff>565150</xdr:colOff>
      <xdr:row>78</xdr:row>
      <xdr:rowOff>17272</xdr:rowOff>
    </xdr:to>
    <xdr:cxnSp macro="">
      <xdr:nvCxnSpPr>
        <xdr:cNvPr id="433" name="直線コネクタ 432"/>
        <xdr:cNvCxnSpPr/>
      </xdr:nvCxnSpPr>
      <xdr:spPr>
        <a:xfrm>
          <a:off x="14782800" y="13143485"/>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113285</xdr:rowOff>
    </xdr:from>
    <xdr:to>
      <xdr:col>21</xdr:col>
      <xdr:colOff>361950</xdr:colOff>
      <xdr:row>76</xdr:row>
      <xdr:rowOff>127000</xdr:rowOff>
    </xdr:to>
    <xdr:cxnSp macro="">
      <xdr:nvCxnSpPr>
        <xdr:cNvPr id="436" name="直線コネクタ 435"/>
        <xdr:cNvCxnSpPr/>
      </xdr:nvCxnSpPr>
      <xdr:spPr>
        <a:xfrm flipV="1">
          <a:off x="13893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51563</xdr:rowOff>
    </xdr:to>
    <xdr:cxnSp macro="">
      <xdr:nvCxnSpPr>
        <xdr:cNvPr id="439" name="直線コネクタ 438"/>
        <xdr:cNvCxnSpPr/>
      </xdr:nvCxnSpPr>
      <xdr:spPr>
        <a:xfrm flipV="1">
          <a:off x="13004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137922</xdr:rowOff>
    </xdr:from>
    <xdr:to>
      <xdr:col>24</xdr:col>
      <xdr:colOff>82550</xdr:colOff>
      <xdr:row>78</xdr:row>
      <xdr:rowOff>68072</xdr:rowOff>
    </xdr:to>
    <xdr:sp macro="" textlink="">
      <xdr:nvSpPr>
        <xdr:cNvPr id="449" name="円/楕円 448"/>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109999</xdr:rowOff>
    </xdr:from>
    <xdr:ext cx="762000" cy="259045"/>
    <xdr:sp macro="" textlink="">
      <xdr:nvSpPr>
        <xdr:cNvPr id="450"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137922</xdr:rowOff>
    </xdr:from>
    <xdr:to>
      <xdr:col>22</xdr:col>
      <xdr:colOff>615950</xdr:colOff>
      <xdr:row>78</xdr:row>
      <xdr:rowOff>68072</xdr:rowOff>
    </xdr:to>
    <xdr:sp macro="" textlink="">
      <xdr:nvSpPr>
        <xdr:cNvPr id="451" name="円/楕円 450"/>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52849</xdr:rowOff>
    </xdr:from>
    <xdr:ext cx="736600" cy="259045"/>
    <xdr:sp macro="" textlink="">
      <xdr:nvSpPr>
        <xdr:cNvPr id="452" name="テキスト ボックス 451"/>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53" name="円/楕円 452"/>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54" name="テキスト ボックス 453"/>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5" name="円/楕円 454"/>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56" name="テキスト ボックス 45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57" name="円/楕円 456"/>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87140</xdr:rowOff>
    </xdr:from>
    <xdr:ext cx="762000" cy="259045"/>
    <xdr:sp macro="" textlink="">
      <xdr:nvSpPr>
        <xdr:cNvPr id="458" name="テキスト ボックス 457"/>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茨城県守谷市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54439</xdr:rowOff>
    </xdr:from>
    <xdr:to>
      <xdr:col>4</xdr:col>
      <xdr:colOff>1117600</xdr:colOff>
      <xdr:row>18</xdr:row>
      <xdr:rowOff>63259</xdr:rowOff>
    </xdr:to>
    <xdr:cxnSp macro="">
      <xdr:nvCxnSpPr>
        <xdr:cNvPr id="50" name="直線コネクタ 49"/>
        <xdr:cNvCxnSpPr/>
      </xdr:nvCxnSpPr>
      <xdr:spPr bwMode="auto">
        <a:xfrm>
          <a:off x="5003800" y="3188164"/>
          <a:ext cx="6477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54439</xdr:rowOff>
    </xdr:from>
    <xdr:to>
      <xdr:col>4</xdr:col>
      <xdr:colOff>469900</xdr:colOff>
      <xdr:row>18</xdr:row>
      <xdr:rowOff>114865</xdr:rowOff>
    </xdr:to>
    <xdr:cxnSp macro="">
      <xdr:nvCxnSpPr>
        <xdr:cNvPr id="53" name="直線コネクタ 52"/>
        <xdr:cNvCxnSpPr/>
      </xdr:nvCxnSpPr>
      <xdr:spPr bwMode="auto">
        <a:xfrm flipV="1">
          <a:off x="4305300" y="3188164"/>
          <a:ext cx="698500" cy="60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103130</xdr:rowOff>
    </xdr:from>
    <xdr:to>
      <xdr:col>3</xdr:col>
      <xdr:colOff>904875</xdr:colOff>
      <xdr:row>18</xdr:row>
      <xdr:rowOff>114865</xdr:rowOff>
    </xdr:to>
    <xdr:cxnSp macro="">
      <xdr:nvCxnSpPr>
        <xdr:cNvPr id="56" name="直線コネクタ 55"/>
        <xdr:cNvCxnSpPr/>
      </xdr:nvCxnSpPr>
      <xdr:spPr bwMode="auto">
        <a:xfrm>
          <a:off x="3606800" y="3065405"/>
          <a:ext cx="698500" cy="18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103130</xdr:rowOff>
    </xdr:from>
    <xdr:to>
      <xdr:col>3</xdr:col>
      <xdr:colOff>206375</xdr:colOff>
      <xdr:row>17</xdr:row>
      <xdr:rowOff>131534</xdr:rowOff>
    </xdr:to>
    <xdr:cxnSp macro="">
      <xdr:nvCxnSpPr>
        <xdr:cNvPr id="59" name="直線コネクタ 58"/>
        <xdr:cNvCxnSpPr/>
      </xdr:nvCxnSpPr>
      <xdr:spPr bwMode="auto">
        <a:xfrm flipV="1">
          <a:off x="2908300" y="3065405"/>
          <a:ext cx="698500" cy="2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12459</xdr:rowOff>
    </xdr:from>
    <xdr:to>
      <xdr:col>5</xdr:col>
      <xdr:colOff>34925</xdr:colOff>
      <xdr:row>18</xdr:row>
      <xdr:rowOff>114059</xdr:rowOff>
    </xdr:to>
    <xdr:sp macro="" textlink="">
      <xdr:nvSpPr>
        <xdr:cNvPr id="69" name="円/楕円 68"/>
        <xdr:cNvSpPr/>
      </xdr:nvSpPr>
      <xdr:spPr bwMode="auto">
        <a:xfrm>
          <a:off x="5600700" y="314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155986</xdr:rowOff>
    </xdr:from>
    <xdr:ext cx="762000" cy="259045"/>
    <xdr:sp macro="" textlink="">
      <xdr:nvSpPr>
        <xdr:cNvPr id="70" name="人口1人当たり決算額の推移該当値テキスト130"/>
        <xdr:cNvSpPr txBox="1"/>
      </xdr:nvSpPr>
      <xdr:spPr>
        <a:xfrm>
          <a:off x="5740400" y="31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58,846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3639</xdr:rowOff>
    </xdr:from>
    <xdr:to>
      <xdr:col>4</xdr:col>
      <xdr:colOff>520700</xdr:colOff>
      <xdr:row>18</xdr:row>
      <xdr:rowOff>105239</xdr:rowOff>
    </xdr:to>
    <xdr:sp macro="" textlink="">
      <xdr:nvSpPr>
        <xdr:cNvPr id="71" name="円/楕円 70"/>
        <xdr:cNvSpPr/>
      </xdr:nvSpPr>
      <xdr:spPr bwMode="auto">
        <a:xfrm>
          <a:off x="4953000" y="31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90016</xdr:rowOff>
    </xdr:from>
    <xdr:ext cx="736600" cy="259045"/>
    <xdr:sp macro="" textlink="">
      <xdr:nvSpPr>
        <xdr:cNvPr id="72" name="テキスト ボックス 71"/>
        <xdr:cNvSpPr txBox="1"/>
      </xdr:nvSpPr>
      <xdr:spPr>
        <a:xfrm>
          <a:off x="4622800" y="322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64065</xdr:rowOff>
    </xdr:from>
    <xdr:to>
      <xdr:col>3</xdr:col>
      <xdr:colOff>955675</xdr:colOff>
      <xdr:row>18</xdr:row>
      <xdr:rowOff>165665</xdr:rowOff>
    </xdr:to>
    <xdr:sp macro="" textlink="">
      <xdr:nvSpPr>
        <xdr:cNvPr id="73" name="円/楕円 72"/>
        <xdr:cNvSpPr/>
      </xdr:nvSpPr>
      <xdr:spPr bwMode="auto">
        <a:xfrm>
          <a:off x="4254500" y="319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150442</xdr:rowOff>
    </xdr:from>
    <xdr:ext cx="762000" cy="259045"/>
    <xdr:sp macro="" textlink="">
      <xdr:nvSpPr>
        <xdr:cNvPr id="74" name="テキスト ボックス 73"/>
        <xdr:cNvSpPr txBox="1"/>
      </xdr:nvSpPr>
      <xdr:spPr>
        <a:xfrm>
          <a:off x="3924300" y="32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52330</xdr:rowOff>
    </xdr:from>
    <xdr:to>
      <xdr:col>3</xdr:col>
      <xdr:colOff>257175</xdr:colOff>
      <xdr:row>17</xdr:row>
      <xdr:rowOff>153930</xdr:rowOff>
    </xdr:to>
    <xdr:sp macro="" textlink="">
      <xdr:nvSpPr>
        <xdr:cNvPr id="75" name="円/楕円 74"/>
        <xdr:cNvSpPr/>
      </xdr:nvSpPr>
      <xdr:spPr bwMode="auto">
        <a:xfrm>
          <a:off x="3556000" y="301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138707</xdr:rowOff>
    </xdr:from>
    <xdr:ext cx="762000" cy="259045"/>
    <xdr:sp macro="" textlink="">
      <xdr:nvSpPr>
        <xdr:cNvPr id="76" name="テキスト ボックス 75"/>
        <xdr:cNvSpPr txBox="1"/>
      </xdr:nvSpPr>
      <xdr:spPr>
        <a:xfrm>
          <a:off x="3225800" y="31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80734</xdr:rowOff>
    </xdr:from>
    <xdr:to>
      <xdr:col>2</xdr:col>
      <xdr:colOff>692150</xdr:colOff>
      <xdr:row>18</xdr:row>
      <xdr:rowOff>10884</xdr:rowOff>
    </xdr:to>
    <xdr:sp macro="" textlink="">
      <xdr:nvSpPr>
        <xdr:cNvPr id="77" name="円/楕円 76"/>
        <xdr:cNvSpPr/>
      </xdr:nvSpPr>
      <xdr:spPr bwMode="auto">
        <a:xfrm>
          <a:off x="2857500" y="304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167111</xdr:rowOff>
    </xdr:from>
    <xdr:ext cx="762000" cy="259045"/>
    <xdr:sp macro="" textlink="">
      <xdr:nvSpPr>
        <xdr:cNvPr id="78" name="テキスト ボックス 77"/>
        <xdr:cNvSpPr txBox="1"/>
      </xdr:nvSpPr>
      <xdr:spPr>
        <a:xfrm>
          <a:off x="2527300" y="312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100168</xdr:rowOff>
    </xdr:from>
    <xdr:to>
      <xdr:col>4</xdr:col>
      <xdr:colOff>1117600</xdr:colOff>
      <xdr:row>36</xdr:row>
      <xdr:rowOff>154718</xdr:rowOff>
    </xdr:to>
    <xdr:cxnSp macro="">
      <xdr:nvCxnSpPr>
        <xdr:cNvPr id="115" name="直線コネクタ 114"/>
        <xdr:cNvCxnSpPr/>
      </xdr:nvCxnSpPr>
      <xdr:spPr bwMode="auto">
        <a:xfrm flipV="1">
          <a:off x="5003800" y="7053418"/>
          <a:ext cx="647700" cy="54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21987</xdr:rowOff>
    </xdr:from>
    <xdr:to>
      <xdr:col>4</xdr:col>
      <xdr:colOff>469900</xdr:colOff>
      <xdr:row>36</xdr:row>
      <xdr:rowOff>154718</xdr:rowOff>
    </xdr:to>
    <xdr:cxnSp macro="">
      <xdr:nvCxnSpPr>
        <xdr:cNvPr id="118" name="直線コネクタ 117"/>
        <xdr:cNvCxnSpPr/>
      </xdr:nvCxnSpPr>
      <xdr:spPr bwMode="auto">
        <a:xfrm>
          <a:off x="4305300" y="6975237"/>
          <a:ext cx="698500" cy="13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21987</xdr:rowOff>
    </xdr:from>
    <xdr:to>
      <xdr:col>3</xdr:col>
      <xdr:colOff>904875</xdr:colOff>
      <xdr:row>36</xdr:row>
      <xdr:rowOff>122942</xdr:rowOff>
    </xdr:to>
    <xdr:cxnSp macro="">
      <xdr:nvCxnSpPr>
        <xdr:cNvPr id="121" name="直線コネクタ 120"/>
        <xdr:cNvCxnSpPr/>
      </xdr:nvCxnSpPr>
      <xdr:spPr bwMode="auto">
        <a:xfrm flipV="1">
          <a:off x="3606800" y="6975237"/>
          <a:ext cx="698500" cy="10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122942</xdr:rowOff>
    </xdr:from>
    <xdr:to>
      <xdr:col>3</xdr:col>
      <xdr:colOff>206375</xdr:colOff>
      <xdr:row>36</xdr:row>
      <xdr:rowOff>130743</xdr:rowOff>
    </xdr:to>
    <xdr:cxnSp macro="">
      <xdr:nvCxnSpPr>
        <xdr:cNvPr id="124" name="直線コネクタ 123"/>
        <xdr:cNvCxnSpPr/>
      </xdr:nvCxnSpPr>
      <xdr:spPr bwMode="auto">
        <a:xfrm flipV="1">
          <a:off x="2908300" y="7076192"/>
          <a:ext cx="698500" cy="7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49368</xdr:rowOff>
    </xdr:from>
    <xdr:to>
      <xdr:col>5</xdr:col>
      <xdr:colOff>34925</xdr:colOff>
      <xdr:row>36</xdr:row>
      <xdr:rowOff>150968</xdr:rowOff>
    </xdr:to>
    <xdr:sp macro="" textlink="">
      <xdr:nvSpPr>
        <xdr:cNvPr id="134" name="円/楕円 133"/>
        <xdr:cNvSpPr/>
      </xdr:nvSpPr>
      <xdr:spPr bwMode="auto">
        <a:xfrm>
          <a:off x="5600700" y="700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21445</xdr:rowOff>
    </xdr:from>
    <xdr:ext cx="762000" cy="259045"/>
    <xdr:sp macro="" textlink="">
      <xdr:nvSpPr>
        <xdr:cNvPr id="135" name="人口1人当たり決算額の推移該当値テキスト445"/>
        <xdr:cNvSpPr txBox="1"/>
      </xdr:nvSpPr>
      <xdr:spPr>
        <a:xfrm>
          <a:off x="5740400" y="697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103918</xdr:rowOff>
    </xdr:from>
    <xdr:to>
      <xdr:col>4</xdr:col>
      <xdr:colOff>520700</xdr:colOff>
      <xdr:row>37</xdr:row>
      <xdr:rowOff>34068</xdr:rowOff>
    </xdr:to>
    <xdr:sp macro="" textlink="">
      <xdr:nvSpPr>
        <xdr:cNvPr id="136" name="円/楕円 135"/>
        <xdr:cNvSpPr/>
      </xdr:nvSpPr>
      <xdr:spPr bwMode="auto">
        <a:xfrm>
          <a:off x="4953000" y="705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18845</xdr:rowOff>
    </xdr:from>
    <xdr:ext cx="736600" cy="259045"/>
    <xdr:sp macro="" textlink="">
      <xdr:nvSpPr>
        <xdr:cNvPr id="137" name="テキスト ボックス 136"/>
        <xdr:cNvSpPr txBox="1"/>
      </xdr:nvSpPr>
      <xdr:spPr>
        <a:xfrm>
          <a:off x="4622800" y="714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314087</xdr:rowOff>
    </xdr:from>
    <xdr:to>
      <xdr:col>3</xdr:col>
      <xdr:colOff>955675</xdr:colOff>
      <xdr:row>36</xdr:row>
      <xdr:rowOff>72787</xdr:rowOff>
    </xdr:to>
    <xdr:sp macro="" textlink="">
      <xdr:nvSpPr>
        <xdr:cNvPr id="138" name="円/楕円 137"/>
        <xdr:cNvSpPr/>
      </xdr:nvSpPr>
      <xdr:spPr bwMode="auto">
        <a:xfrm>
          <a:off x="4254500" y="692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57564</xdr:rowOff>
    </xdr:from>
    <xdr:ext cx="762000" cy="259045"/>
    <xdr:sp macro="" textlink="">
      <xdr:nvSpPr>
        <xdr:cNvPr id="139" name="テキスト ボックス 138"/>
        <xdr:cNvSpPr txBox="1"/>
      </xdr:nvSpPr>
      <xdr:spPr>
        <a:xfrm>
          <a:off x="3924300" y="701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72142</xdr:rowOff>
    </xdr:from>
    <xdr:to>
      <xdr:col>3</xdr:col>
      <xdr:colOff>257175</xdr:colOff>
      <xdr:row>37</xdr:row>
      <xdr:rowOff>2292</xdr:rowOff>
    </xdr:to>
    <xdr:sp macro="" textlink="">
      <xdr:nvSpPr>
        <xdr:cNvPr id="140" name="円/楕円 139"/>
        <xdr:cNvSpPr/>
      </xdr:nvSpPr>
      <xdr:spPr bwMode="auto">
        <a:xfrm>
          <a:off x="3556000" y="702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158519</xdr:rowOff>
    </xdr:from>
    <xdr:ext cx="762000" cy="259045"/>
    <xdr:sp macro="" textlink="">
      <xdr:nvSpPr>
        <xdr:cNvPr id="141" name="テキスト ボックス 140"/>
        <xdr:cNvSpPr txBox="1"/>
      </xdr:nvSpPr>
      <xdr:spPr>
        <a:xfrm>
          <a:off x="3225800" y="711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79943</xdr:rowOff>
    </xdr:from>
    <xdr:to>
      <xdr:col>2</xdr:col>
      <xdr:colOff>692150</xdr:colOff>
      <xdr:row>37</xdr:row>
      <xdr:rowOff>10093</xdr:rowOff>
    </xdr:to>
    <xdr:sp macro="" textlink="">
      <xdr:nvSpPr>
        <xdr:cNvPr id="142" name="円/楕円 141"/>
        <xdr:cNvSpPr/>
      </xdr:nvSpPr>
      <xdr:spPr bwMode="auto">
        <a:xfrm>
          <a:off x="2857500" y="7033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166320</xdr:rowOff>
    </xdr:from>
    <xdr:ext cx="762000" cy="259045"/>
    <xdr:sp macro="" textlink="">
      <xdr:nvSpPr>
        <xdr:cNvPr id="143" name="テキスト ボックス 142"/>
        <xdr:cNvSpPr txBox="1"/>
      </xdr:nvSpPr>
      <xdr:spPr>
        <a:xfrm>
          <a:off x="2527300" y="711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65,413
64,698
35.71
21,806,020
20,601,285
795,636
12,163,987
12,981,638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137757</xdr:rowOff>
    </xdr:from>
    <xdr:to>
      <xdr:col>6</xdr:col>
      <xdr:colOff>511175</xdr:colOff>
      <xdr:row>37</xdr:row>
      <xdr:rowOff>159451</xdr:rowOff>
    </xdr:to>
    <xdr:cxnSp macro="">
      <xdr:nvCxnSpPr>
        <xdr:cNvPr id="59" name="直線コネクタ 58"/>
        <xdr:cNvCxnSpPr/>
      </xdr:nvCxnSpPr>
      <xdr:spPr>
        <a:xfrm>
          <a:off x="3797300" y="6481407"/>
          <a:ext cx="838200" cy="2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92837</xdr:rowOff>
    </xdr:from>
    <xdr:to>
      <xdr:col>5</xdr:col>
      <xdr:colOff>358775</xdr:colOff>
      <xdr:row>37</xdr:row>
      <xdr:rowOff>137757</xdr:rowOff>
    </xdr:to>
    <xdr:cxnSp macro="">
      <xdr:nvCxnSpPr>
        <xdr:cNvPr id="62" name="直線コネクタ 61"/>
        <xdr:cNvCxnSpPr/>
      </xdr:nvCxnSpPr>
      <xdr:spPr>
        <a:xfrm>
          <a:off x="2908300" y="6436487"/>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64811</xdr:rowOff>
    </xdr:from>
    <xdr:to>
      <xdr:col>4</xdr:col>
      <xdr:colOff>155575</xdr:colOff>
      <xdr:row>37</xdr:row>
      <xdr:rowOff>92837</xdr:rowOff>
    </xdr:to>
    <xdr:cxnSp macro="">
      <xdr:nvCxnSpPr>
        <xdr:cNvPr id="65" name="直線コネクタ 64"/>
        <xdr:cNvCxnSpPr/>
      </xdr:nvCxnSpPr>
      <xdr:spPr>
        <a:xfrm>
          <a:off x="2019300" y="6408461"/>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14039</xdr:rowOff>
    </xdr:from>
    <xdr:to>
      <xdr:col>2</xdr:col>
      <xdr:colOff>638175</xdr:colOff>
      <xdr:row>37</xdr:row>
      <xdr:rowOff>64811</xdr:rowOff>
    </xdr:to>
    <xdr:cxnSp macro="">
      <xdr:nvCxnSpPr>
        <xdr:cNvPr id="68" name="直線コネクタ 67"/>
        <xdr:cNvCxnSpPr/>
      </xdr:nvCxnSpPr>
      <xdr:spPr>
        <a:xfrm>
          <a:off x="1130300" y="6357689"/>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108651</xdr:rowOff>
    </xdr:from>
    <xdr:to>
      <xdr:col>6</xdr:col>
      <xdr:colOff>561975</xdr:colOff>
      <xdr:row>38</xdr:row>
      <xdr:rowOff>38801</xdr:rowOff>
    </xdr:to>
    <xdr:sp macro="" textlink="">
      <xdr:nvSpPr>
        <xdr:cNvPr id="78" name="円/楕円 77"/>
        <xdr:cNvSpPr/>
      </xdr:nvSpPr>
      <xdr:spPr>
        <a:xfrm>
          <a:off x="4584700" y="64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87078</xdr:rowOff>
    </xdr:from>
    <xdr:ext cx="534377" cy="259045"/>
    <xdr:sp macro="" textlink="">
      <xdr:nvSpPr>
        <xdr:cNvPr id="79" name="人件費該当値テキスト"/>
        <xdr:cNvSpPr txBox="1"/>
      </xdr:nvSpPr>
      <xdr:spPr>
        <a:xfrm>
          <a:off x="4686300" y="643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86957</xdr:rowOff>
    </xdr:from>
    <xdr:to>
      <xdr:col>5</xdr:col>
      <xdr:colOff>409575</xdr:colOff>
      <xdr:row>38</xdr:row>
      <xdr:rowOff>17107</xdr:rowOff>
    </xdr:to>
    <xdr:sp macro="" textlink="">
      <xdr:nvSpPr>
        <xdr:cNvPr id="80" name="円/楕円 79"/>
        <xdr:cNvSpPr/>
      </xdr:nvSpPr>
      <xdr:spPr>
        <a:xfrm>
          <a:off x="3746500" y="6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8234</xdr:rowOff>
    </xdr:from>
    <xdr:ext cx="534377" cy="259045"/>
    <xdr:sp macro="" textlink="">
      <xdr:nvSpPr>
        <xdr:cNvPr id="81" name="テキスト ボックス 80"/>
        <xdr:cNvSpPr txBox="1"/>
      </xdr:nvSpPr>
      <xdr:spPr>
        <a:xfrm>
          <a:off x="3530111" y="65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42037</xdr:rowOff>
    </xdr:from>
    <xdr:to>
      <xdr:col>4</xdr:col>
      <xdr:colOff>206375</xdr:colOff>
      <xdr:row>37</xdr:row>
      <xdr:rowOff>143637</xdr:rowOff>
    </xdr:to>
    <xdr:sp macro="" textlink="">
      <xdr:nvSpPr>
        <xdr:cNvPr id="82" name="円/楕円 81"/>
        <xdr:cNvSpPr/>
      </xdr:nvSpPr>
      <xdr:spPr>
        <a:xfrm>
          <a:off x="2857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134764</xdr:rowOff>
    </xdr:from>
    <xdr:ext cx="534377" cy="259045"/>
    <xdr:sp macro="" textlink="">
      <xdr:nvSpPr>
        <xdr:cNvPr id="83" name="テキスト ボックス 82"/>
        <xdr:cNvSpPr txBox="1"/>
      </xdr:nvSpPr>
      <xdr:spPr>
        <a:xfrm>
          <a:off x="2641111" y="64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14011</xdr:rowOff>
    </xdr:from>
    <xdr:to>
      <xdr:col>3</xdr:col>
      <xdr:colOff>3175</xdr:colOff>
      <xdr:row>37</xdr:row>
      <xdr:rowOff>115611</xdr:rowOff>
    </xdr:to>
    <xdr:sp macro="" textlink="">
      <xdr:nvSpPr>
        <xdr:cNvPr id="84" name="円/楕円 83"/>
        <xdr:cNvSpPr/>
      </xdr:nvSpPr>
      <xdr:spPr>
        <a:xfrm>
          <a:off x="1968500" y="63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106738</xdr:rowOff>
    </xdr:from>
    <xdr:ext cx="534377" cy="259045"/>
    <xdr:sp macro="" textlink="">
      <xdr:nvSpPr>
        <xdr:cNvPr id="85" name="テキスト ボックス 84"/>
        <xdr:cNvSpPr txBox="1"/>
      </xdr:nvSpPr>
      <xdr:spPr>
        <a:xfrm>
          <a:off x="1752111" y="64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134689</xdr:rowOff>
    </xdr:from>
    <xdr:to>
      <xdr:col>1</xdr:col>
      <xdr:colOff>485775</xdr:colOff>
      <xdr:row>37</xdr:row>
      <xdr:rowOff>64839</xdr:rowOff>
    </xdr:to>
    <xdr:sp macro="" textlink="">
      <xdr:nvSpPr>
        <xdr:cNvPr id="86" name="円/楕円 85"/>
        <xdr:cNvSpPr/>
      </xdr:nvSpPr>
      <xdr:spPr>
        <a:xfrm>
          <a:off x="1079500" y="63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55966</xdr:rowOff>
    </xdr:from>
    <xdr:ext cx="534377" cy="259045"/>
    <xdr:sp macro="" textlink="">
      <xdr:nvSpPr>
        <xdr:cNvPr id="87" name="テキスト ボックス 86"/>
        <xdr:cNvSpPr txBox="1"/>
      </xdr:nvSpPr>
      <xdr:spPr>
        <a:xfrm>
          <a:off x="863111" y="63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150902</xdr:rowOff>
    </xdr:from>
    <xdr:to>
      <xdr:col>6</xdr:col>
      <xdr:colOff>511175</xdr:colOff>
      <xdr:row>55</xdr:row>
      <xdr:rowOff>46921</xdr:rowOff>
    </xdr:to>
    <xdr:cxnSp macro="">
      <xdr:nvCxnSpPr>
        <xdr:cNvPr id="119" name="直線コネクタ 118"/>
        <xdr:cNvCxnSpPr/>
      </xdr:nvCxnSpPr>
      <xdr:spPr>
        <a:xfrm flipV="1">
          <a:off x="3797300" y="9409202"/>
          <a:ext cx="8382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46921</xdr:rowOff>
    </xdr:from>
    <xdr:to>
      <xdr:col>5</xdr:col>
      <xdr:colOff>358775</xdr:colOff>
      <xdr:row>56</xdr:row>
      <xdr:rowOff>4728</xdr:rowOff>
    </xdr:to>
    <xdr:cxnSp macro="">
      <xdr:nvCxnSpPr>
        <xdr:cNvPr id="122" name="直線コネクタ 121"/>
        <xdr:cNvCxnSpPr/>
      </xdr:nvCxnSpPr>
      <xdr:spPr>
        <a:xfrm flipV="1">
          <a:off x="2908300" y="9476671"/>
          <a:ext cx="8890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149628</xdr:rowOff>
    </xdr:from>
    <xdr:to>
      <xdr:col>4</xdr:col>
      <xdr:colOff>155575</xdr:colOff>
      <xdr:row>56</xdr:row>
      <xdr:rowOff>4728</xdr:rowOff>
    </xdr:to>
    <xdr:cxnSp macro="">
      <xdr:nvCxnSpPr>
        <xdr:cNvPr id="125" name="直線コネクタ 124"/>
        <xdr:cNvCxnSpPr/>
      </xdr:nvCxnSpPr>
      <xdr:spPr>
        <a:xfrm>
          <a:off x="2019300" y="9579378"/>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96299</xdr:rowOff>
    </xdr:from>
    <xdr:to>
      <xdr:col>2</xdr:col>
      <xdr:colOff>638175</xdr:colOff>
      <xdr:row>55</xdr:row>
      <xdr:rowOff>149628</xdr:rowOff>
    </xdr:to>
    <xdr:cxnSp macro="">
      <xdr:nvCxnSpPr>
        <xdr:cNvPr id="128" name="直線コネクタ 127"/>
        <xdr:cNvCxnSpPr/>
      </xdr:nvCxnSpPr>
      <xdr:spPr>
        <a:xfrm>
          <a:off x="1130300" y="9526049"/>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100102</xdr:rowOff>
    </xdr:from>
    <xdr:to>
      <xdr:col>6</xdr:col>
      <xdr:colOff>561975</xdr:colOff>
      <xdr:row>55</xdr:row>
      <xdr:rowOff>30252</xdr:rowOff>
    </xdr:to>
    <xdr:sp macro="" textlink="">
      <xdr:nvSpPr>
        <xdr:cNvPr id="138" name="円/楕円 137"/>
        <xdr:cNvSpPr/>
      </xdr:nvSpPr>
      <xdr:spPr>
        <a:xfrm>
          <a:off x="4584700" y="93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122979</xdr:rowOff>
    </xdr:from>
    <xdr:ext cx="534377" cy="259045"/>
    <xdr:sp macro="" textlink="">
      <xdr:nvSpPr>
        <xdr:cNvPr id="139" name="物件費該当値テキスト"/>
        <xdr:cNvSpPr txBox="1"/>
      </xdr:nvSpPr>
      <xdr:spPr>
        <a:xfrm>
          <a:off x="4686300" y="92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54,657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167571</xdr:rowOff>
    </xdr:from>
    <xdr:to>
      <xdr:col>5</xdr:col>
      <xdr:colOff>409575</xdr:colOff>
      <xdr:row>55</xdr:row>
      <xdr:rowOff>97721</xdr:rowOff>
    </xdr:to>
    <xdr:sp macro="" textlink="">
      <xdr:nvSpPr>
        <xdr:cNvPr id="140" name="円/楕円 139"/>
        <xdr:cNvSpPr/>
      </xdr:nvSpPr>
      <xdr:spPr>
        <a:xfrm>
          <a:off x="3746500" y="94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88848</xdr:rowOff>
    </xdr:from>
    <xdr:ext cx="534377" cy="259045"/>
    <xdr:sp macro="" textlink="">
      <xdr:nvSpPr>
        <xdr:cNvPr id="141" name="テキスト ボックス 140"/>
        <xdr:cNvSpPr txBox="1"/>
      </xdr:nvSpPr>
      <xdr:spPr>
        <a:xfrm>
          <a:off x="3530111" y="95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125378</xdr:rowOff>
    </xdr:from>
    <xdr:to>
      <xdr:col>4</xdr:col>
      <xdr:colOff>206375</xdr:colOff>
      <xdr:row>56</xdr:row>
      <xdr:rowOff>55528</xdr:rowOff>
    </xdr:to>
    <xdr:sp macro="" textlink="">
      <xdr:nvSpPr>
        <xdr:cNvPr id="142" name="円/楕円 141"/>
        <xdr:cNvSpPr/>
      </xdr:nvSpPr>
      <xdr:spPr>
        <a:xfrm>
          <a:off x="2857500" y="95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46655</xdr:rowOff>
    </xdr:from>
    <xdr:ext cx="534377" cy="259045"/>
    <xdr:sp macro="" textlink="">
      <xdr:nvSpPr>
        <xdr:cNvPr id="143" name="テキスト ボックス 142"/>
        <xdr:cNvSpPr txBox="1"/>
      </xdr:nvSpPr>
      <xdr:spPr>
        <a:xfrm>
          <a:off x="2641111" y="964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98828</xdr:rowOff>
    </xdr:from>
    <xdr:to>
      <xdr:col>3</xdr:col>
      <xdr:colOff>3175</xdr:colOff>
      <xdr:row>56</xdr:row>
      <xdr:rowOff>28978</xdr:rowOff>
    </xdr:to>
    <xdr:sp macro="" textlink="">
      <xdr:nvSpPr>
        <xdr:cNvPr id="144" name="円/楕円 143"/>
        <xdr:cNvSpPr/>
      </xdr:nvSpPr>
      <xdr:spPr>
        <a:xfrm>
          <a:off x="1968500" y="95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20105</xdr:rowOff>
    </xdr:from>
    <xdr:ext cx="534377" cy="259045"/>
    <xdr:sp macro="" textlink="">
      <xdr:nvSpPr>
        <xdr:cNvPr id="145" name="テキスト ボックス 144"/>
        <xdr:cNvSpPr txBox="1"/>
      </xdr:nvSpPr>
      <xdr:spPr>
        <a:xfrm>
          <a:off x="1752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45499</xdr:rowOff>
    </xdr:from>
    <xdr:to>
      <xdr:col>1</xdr:col>
      <xdr:colOff>485775</xdr:colOff>
      <xdr:row>55</xdr:row>
      <xdr:rowOff>147099</xdr:rowOff>
    </xdr:to>
    <xdr:sp macro="" textlink="">
      <xdr:nvSpPr>
        <xdr:cNvPr id="146" name="円/楕円 145"/>
        <xdr:cNvSpPr/>
      </xdr:nvSpPr>
      <xdr:spPr>
        <a:xfrm>
          <a:off x="1079500" y="94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138226</xdr:rowOff>
    </xdr:from>
    <xdr:ext cx="534377" cy="259045"/>
    <xdr:sp macro="" textlink="">
      <xdr:nvSpPr>
        <xdr:cNvPr id="147" name="テキスト ボックス 146"/>
        <xdr:cNvSpPr txBox="1"/>
      </xdr:nvSpPr>
      <xdr:spPr>
        <a:xfrm>
          <a:off x="863111" y="95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104953</xdr:rowOff>
    </xdr:from>
    <xdr:to>
      <xdr:col>6</xdr:col>
      <xdr:colOff>511175</xdr:colOff>
      <xdr:row>77</xdr:row>
      <xdr:rowOff>165533</xdr:rowOff>
    </xdr:to>
    <xdr:cxnSp macro="">
      <xdr:nvCxnSpPr>
        <xdr:cNvPr id="176" name="直線コネクタ 175"/>
        <xdr:cNvCxnSpPr/>
      </xdr:nvCxnSpPr>
      <xdr:spPr>
        <a:xfrm>
          <a:off x="3797300" y="13306603"/>
          <a:ext cx="8382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104953</xdr:rowOff>
    </xdr:from>
    <xdr:to>
      <xdr:col>5</xdr:col>
      <xdr:colOff>358775</xdr:colOff>
      <xdr:row>77</xdr:row>
      <xdr:rowOff>137033</xdr:rowOff>
    </xdr:to>
    <xdr:cxnSp macro="">
      <xdr:nvCxnSpPr>
        <xdr:cNvPr id="179" name="直線コネクタ 178"/>
        <xdr:cNvCxnSpPr/>
      </xdr:nvCxnSpPr>
      <xdr:spPr>
        <a:xfrm flipV="1">
          <a:off x="2908300" y="13306603"/>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137033</xdr:rowOff>
    </xdr:from>
    <xdr:to>
      <xdr:col>4</xdr:col>
      <xdr:colOff>155575</xdr:colOff>
      <xdr:row>78</xdr:row>
      <xdr:rowOff>52527</xdr:rowOff>
    </xdr:to>
    <xdr:cxnSp macro="">
      <xdr:nvCxnSpPr>
        <xdr:cNvPr id="182" name="直線コネクタ 181"/>
        <xdr:cNvCxnSpPr/>
      </xdr:nvCxnSpPr>
      <xdr:spPr>
        <a:xfrm flipV="1">
          <a:off x="2019300" y="13338683"/>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120955</xdr:rowOff>
    </xdr:from>
    <xdr:to>
      <xdr:col>2</xdr:col>
      <xdr:colOff>638175</xdr:colOff>
      <xdr:row>78</xdr:row>
      <xdr:rowOff>52527</xdr:rowOff>
    </xdr:to>
    <xdr:cxnSp macro="">
      <xdr:nvCxnSpPr>
        <xdr:cNvPr id="185" name="直線コネクタ 184"/>
        <xdr:cNvCxnSpPr/>
      </xdr:nvCxnSpPr>
      <xdr:spPr>
        <a:xfrm>
          <a:off x="1130300" y="13322605"/>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114733</xdr:rowOff>
    </xdr:from>
    <xdr:to>
      <xdr:col>6</xdr:col>
      <xdr:colOff>561975</xdr:colOff>
      <xdr:row>78</xdr:row>
      <xdr:rowOff>44883</xdr:rowOff>
    </xdr:to>
    <xdr:sp macro="" textlink="">
      <xdr:nvSpPr>
        <xdr:cNvPr id="195" name="円/楕円 194"/>
        <xdr:cNvSpPr/>
      </xdr:nvSpPr>
      <xdr:spPr>
        <a:xfrm>
          <a:off x="45847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93160</xdr:rowOff>
    </xdr:from>
    <xdr:ext cx="469744" cy="259045"/>
    <xdr:sp macro="" textlink="">
      <xdr:nvSpPr>
        <xdr:cNvPr id="196" name="維持補修費該当値テキスト"/>
        <xdr:cNvSpPr txBox="1"/>
      </xdr:nvSpPr>
      <xdr:spPr>
        <a:xfrm>
          <a:off x="4686300" y="1329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54153</xdr:rowOff>
    </xdr:from>
    <xdr:to>
      <xdr:col>5</xdr:col>
      <xdr:colOff>409575</xdr:colOff>
      <xdr:row>77</xdr:row>
      <xdr:rowOff>155753</xdr:rowOff>
    </xdr:to>
    <xdr:sp macro="" textlink="">
      <xdr:nvSpPr>
        <xdr:cNvPr id="197" name="円/楕円 196"/>
        <xdr:cNvSpPr/>
      </xdr:nvSpPr>
      <xdr:spPr>
        <a:xfrm>
          <a:off x="37465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146880</xdr:rowOff>
    </xdr:from>
    <xdr:ext cx="469744" cy="259045"/>
    <xdr:sp macro="" textlink="">
      <xdr:nvSpPr>
        <xdr:cNvPr id="198" name="テキスト ボックス 197"/>
        <xdr:cNvSpPr txBox="1"/>
      </xdr:nvSpPr>
      <xdr:spPr>
        <a:xfrm>
          <a:off x="3562427" y="1334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86233</xdr:rowOff>
    </xdr:from>
    <xdr:to>
      <xdr:col>4</xdr:col>
      <xdr:colOff>206375</xdr:colOff>
      <xdr:row>78</xdr:row>
      <xdr:rowOff>16383</xdr:rowOff>
    </xdr:to>
    <xdr:sp macro="" textlink="">
      <xdr:nvSpPr>
        <xdr:cNvPr id="199" name="円/楕円 198"/>
        <xdr:cNvSpPr/>
      </xdr:nvSpPr>
      <xdr:spPr>
        <a:xfrm>
          <a:off x="2857500" y="132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7510</xdr:rowOff>
    </xdr:from>
    <xdr:ext cx="469744" cy="259045"/>
    <xdr:sp macro="" textlink="">
      <xdr:nvSpPr>
        <xdr:cNvPr id="200" name="テキスト ボックス 199"/>
        <xdr:cNvSpPr txBox="1"/>
      </xdr:nvSpPr>
      <xdr:spPr>
        <a:xfrm>
          <a:off x="2673427" y="133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1727</xdr:rowOff>
    </xdr:from>
    <xdr:to>
      <xdr:col>3</xdr:col>
      <xdr:colOff>3175</xdr:colOff>
      <xdr:row>78</xdr:row>
      <xdr:rowOff>103327</xdr:rowOff>
    </xdr:to>
    <xdr:sp macro="" textlink="">
      <xdr:nvSpPr>
        <xdr:cNvPr id="201" name="円/楕円 200"/>
        <xdr:cNvSpPr/>
      </xdr:nvSpPr>
      <xdr:spPr>
        <a:xfrm>
          <a:off x="19685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94454</xdr:rowOff>
    </xdr:from>
    <xdr:ext cx="469744" cy="259045"/>
    <xdr:sp macro="" textlink="">
      <xdr:nvSpPr>
        <xdr:cNvPr id="202" name="テキスト ボックス 201"/>
        <xdr:cNvSpPr txBox="1"/>
      </xdr:nvSpPr>
      <xdr:spPr>
        <a:xfrm>
          <a:off x="1784427" y="134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70155</xdr:rowOff>
    </xdr:from>
    <xdr:to>
      <xdr:col>1</xdr:col>
      <xdr:colOff>485775</xdr:colOff>
      <xdr:row>78</xdr:row>
      <xdr:rowOff>305</xdr:rowOff>
    </xdr:to>
    <xdr:sp macro="" textlink="">
      <xdr:nvSpPr>
        <xdr:cNvPr id="203" name="円/楕円 202"/>
        <xdr:cNvSpPr/>
      </xdr:nvSpPr>
      <xdr:spPr>
        <a:xfrm>
          <a:off x="1079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162882</xdr:rowOff>
    </xdr:from>
    <xdr:ext cx="469744" cy="259045"/>
    <xdr:sp macro="" textlink="">
      <xdr:nvSpPr>
        <xdr:cNvPr id="204" name="テキスト ボックス 203"/>
        <xdr:cNvSpPr txBox="1"/>
      </xdr:nvSpPr>
      <xdr:spPr>
        <a:xfrm>
          <a:off x="895427" y="133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120765</xdr:rowOff>
    </xdr:from>
    <xdr:to>
      <xdr:col>6</xdr:col>
      <xdr:colOff>511175</xdr:colOff>
      <xdr:row>96</xdr:row>
      <xdr:rowOff>167182</xdr:rowOff>
    </xdr:to>
    <xdr:cxnSp macro="">
      <xdr:nvCxnSpPr>
        <xdr:cNvPr id="234" name="直線コネクタ 233"/>
        <xdr:cNvCxnSpPr/>
      </xdr:nvCxnSpPr>
      <xdr:spPr>
        <a:xfrm flipV="1">
          <a:off x="3797300" y="16579965"/>
          <a:ext cx="838200" cy="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167182</xdr:rowOff>
    </xdr:from>
    <xdr:to>
      <xdr:col>5</xdr:col>
      <xdr:colOff>358775</xdr:colOff>
      <xdr:row>97</xdr:row>
      <xdr:rowOff>35497</xdr:rowOff>
    </xdr:to>
    <xdr:cxnSp macro="">
      <xdr:nvCxnSpPr>
        <xdr:cNvPr id="237" name="直線コネクタ 236"/>
        <xdr:cNvCxnSpPr/>
      </xdr:nvCxnSpPr>
      <xdr:spPr>
        <a:xfrm flipV="1">
          <a:off x="2908300" y="16626382"/>
          <a:ext cx="889000" cy="3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35497</xdr:rowOff>
    </xdr:from>
    <xdr:to>
      <xdr:col>4</xdr:col>
      <xdr:colOff>155575</xdr:colOff>
      <xdr:row>97</xdr:row>
      <xdr:rowOff>88519</xdr:rowOff>
    </xdr:to>
    <xdr:cxnSp macro="">
      <xdr:nvCxnSpPr>
        <xdr:cNvPr id="240" name="直線コネクタ 239"/>
        <xdr:cNvCxnSpPr/>
      </xdr:nvCxnSpPr>
      <xdr:spPr>
        <a:xfrm flipV="1">
          <a:off x="2019300" y="16666147"/>
          <a:ext cx="889000" cy="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88519</xdr:rowOff>
    </xdr:from>
    <xdr:to>
      <xdr:col>2</xdr:col>
      <xdr:colOff>638175</xdr:colOff>
      <xdr:row>97</xdr:row>
      <xdr:rowOff>88736</xdr:rowOff>
    </xdr:to>
    <xdr:cxnSp macro="">
      <xdr:nvCxnSpPr>
        <xdr:cNvPr id="243" name="直線コネクタ 242"/>
        <xdr:cNvCxnSpPr/>
      </xdr:nvCxnSpPr>
      <xdr:spPr>
        <a:xfrm flipV="1">
          <a:off x="1130300" y="1671916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69965</xdr:rowOff>
    </xdr:from>
    <xdr:to>
      <xdr:col>6</xdr:col>
      <xdr:colOff>561975</xdr:colOff>
      <xdr:row>97</xdr:row>
      <xdr:rowOff>115</xdr:rowOff>
    </xdr:to>
    <xdr:sp macro="" textlink="">
      <xdr:nvSpPr>
        <xdr:cNvPr id="253" name="円/楕円 252"/>
        <xdr:cNvSpPr/>
      </xdr:nvSpPr>
      <xdr:spPr>
        <a:xfrm>
          <a:off x="4584700" y="165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48392</xdr:rowOff>
    </xdr:from>
    <xdr:ext cx="534377" cy="259045"/>
    <xdr:sp macro="" textlink="">
      <xdr:nvSpPr>
        <xdr:cNvPr id="254" name="扶助費該当値テキスト"/>
        <xdr:cNvSpPr txBox="1"/>
      </xdr:nvSpPr>
      <xdr:spPr>
        <a:xfrm>
          <a:off x="4686300" y="1650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116382</xdr:rowOff>
    </xdr:from>
    <xdr:to>
      <xdr:col>5</xdr:col>
      <xdr:colOff>409575</xdr:colOff>
      <xdr:row>97</xdr:row>
      <xdr:rowOff>46532</xdr:rowOff>
    </xdr:to>
    <xdr:sp macro="" textlink="">
      <xdr:nvSpPr>
        <xdr:cNvPr id="255" name="円/楕円 254"/>
        <xdr:cNvSpPr/>
      </xdr:nvSpPr>
      <xdr:spPr>
        <a:xfrm>
          <a:off x="3746500" y="165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37659</xdr:rowOff>
    </xdr:from>
    <xdr:ext cx="534377" cy="259045"/>
    <xdr:sp macro="" textlink="">
      <xdr:nvSpPr>
        <xdr:cNvPr id="256" name="テキスト ボックス 255"/>
        <xdr:cNvSpPr txBox="1"/>
      </xdr:nvSpPr>
      <xdr:spPr>
        <a:xfrm>
          <a:off x="3530111" y="166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156147</xdr:rowOff>
    </xdr:from>
    <xdr:to>
      <xdr:col>4</xdr:col>
      <xdr:colOff>206375</xdr:colOff>
      <xdr:row>97</xdr:row>
      <xdr:rowOff>86297</xdr:rowOff>
    </xdr:to>
    <xdr:sp macro="" textlink="">
      <xdr:nvSpPr>
        <xdr:cNvPr id="257" name="円/楕円 256"/>
        <xdr:cNvSpPr/>
      </xdr:nvSpPr>
      <xdr:spPr>
        <a:xfrm>
          <a:off x="2857500" y="166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77424</xdr:rowOff>
    </xdr:from>
    <xdr:ext cx="534377" cy="259045"/>
    <xdr:sp macro="" textlink="">
      <xdr:nvSpPr>
        <xdr:cNvPr id="258" name="テキスト ボックス 257"/>
        <xdr:cNvSpPr txBox="1"/>
      </xdr:nvSpPr>
      <xdr:spPr>
        <a:xfrm>
          <a:off x="2641111" y="167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37719</xdr:rowOff>
    </xdr:from>
    <xdr:to>
      <xdr:col>3</xdr:col>
      <xdr:colOff>3175</xdr:colOff>
      <xdr:row>97</xdr:row>
      <xdr:rowOff>139319</xdr:rowOff>
    </xdr:to>
    <xdr:sp macro="" textlink="">
      <xdr:nvSpPr>
        <xdr:cNvPr id="259" name="円/楕円 258"/>
        <xdr:cNvSpPr/>
      </xdr:nvSpPr>
      <xdr:spPr>
        <a:xfrm>
          <a:off x="1968500" y="166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130446</xdr:rowOff>
    </xdr:from>
    <xdr:ext cx="534377" cy="259045"/>
    <xdr:sp macro="" textlink="">
      <xdr:nvSpPr>
        <xdr:cNvPr id="260" name="テキスト ボックス 259"/>
        <xdr:cNvSpPr txBox="1"/>
      </xdr:nvSpPr>
      <xdr:spPr>
        <a:xfrm>
          <a:off x="1752111" y="167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37936</xdr:rowOff>
    </xdr:from>
    <xdr:to>
      <xdr:col>1</xdr:col>
      <xdr:colOff>485775</xdr:colOff>
      <xdr:row>97</xdr:row>
      <xdr:rowOff>139536</xdr:rowOff>
    </xdr:to>
    <xdr:sp macro="" textlink="">
      <xdr:nvSpPr>
        <xdr:cNvPr id="261" name="円/楕円 260"/>
        <xdr:cNvSpPr/>
      </xdr:nvSpPr>
      <xdr:spPr>
        <a:xfrm>
          <a:off x="1079500" y="166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130663</xdr:rowOff>
    </xdr:from>
    <xdr:ext cx="534377" cy="259045"/>
    <xdr:sp macro="" textlink="">
      <xdr:nvSpPr>
        <xdr:cNvPr id="262" name="テキスト ボックス 261"/>
        <xdr:cNvSpPr txBox="1"/>
      </xdr:nvSpPr>
      <xdr:spPr>
        <a:xfrm>
          <a:off x="863111" y="167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67856</xdr:rowOff>
    </xdr:from>
    <xdr:to>
      <xdr:col>15</xdr:col>
      <xdr:colOff>180975</xdr:colOff>
      <xdr:row>36</xdr:row>
      <xdr:rowOff>95720</xdr:rowOff>
    </xdr:to>
    <xdr:cxnSp macro="">
      <xdr:nvCxnSpPr>
        <xdr:cNvPr id="291" name="直線コネクタ 290"/>
        <xdr:cNvCxnSpPr/>
      </xdr:nvCxnSpPr>
      <xdr:spPr>
        <a:xfrm flipV="1">
          <a:off x="9639300" y="6240056"/>
          <a:ext cx="838200" cy="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76911</xdr:rowOff>
    </xdr:from>
    <xdr:to>
      <xdr:col>14</xdr:col>
      <xdr:colOff>28575</xdr:colOff>
      <xdr:row>36</xdr:row>
      <xdr:rowOff>95720</xdr:rowOff>
    </xdr:to>
    <xdr:cxnSp macro="">
      <xdr:nvCxnSpPr>
        <xdr:cNvPr id="294" name="直線コネクタ 293"/>
        <xdr:cNvCxnSpPr/>
      </xdr:nvCxnSpPr>
      <xdr:spPr>
        <a:xfrm>
          <a:off x="8750300" y="6249111"/>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157416</xdr:rowOff>
    </xdr:from>
    <xdr:to>
      <xdr:col>12</xdr:col>
      <xdr:colOff>511175</xdr:colOff>
      <xdr:row>36</xdr:row>
      <xdr:rowOff>76911</xdr:rowOff>
    </xdr:to>
    <xdr:cxnSp macro="">
      <xdr:nvCxnSpPr>
        <xdr:cNvPr id="297" name="直線コネクタ 296"/>
        <xdr:cNvCxnSpPr/>
      </xdr:nvCxnSpPr>
      <xdr:spPr>
        <a:xfrm>
          <a:off x="7861300" y="6158166"/>
          <a:ext cx="889000" cy="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157416</xdr:rowOff>
    </xdr:from>
    <xdr:to>
      <xdr:col>11</xdr:col>
      <xdr:colOff>307975</xdr:colOff>
      <xdr:row>36</xdr:row>
      <xdr:rowOff>50292</xdr:rowOff>
    </xdr:to>
    <xdr:cxnSp macro="">
      <xdr:nvCxnSpPr>
        <xdr:cNvPr id="300" name="直線コネクタ 299"/>
        <xdr:cNvCxnSpPr/>
      </xdr:nvCxnSpPr>
      <xdr:spPr>
        <a:xfrm flipV="1">
          <a:off x="6972300" y="6158166"/>
          <a:ext cx="889000" cy="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17056</xdr:rowOff>
    </xdr:from>
    <xdr:to>
      <xdr:col>15</xdr:col>
      <xdr:colOff>231775</xdr:colOff>
      <xdr:row>36</xdr:row>
      <xdr:rowOff>118656</xdr:rowOff>
    </xdr:to>
    <xdr:sp macro="" textlink="">
      <xdr:nvSpPr>
        <xdr:cNvPr id="310" name="円/楕円 309"/>
        <xdr:cNvSpPr/>
      </xdr:nvSpPr>
      <xdr:spPr>
        <a:xfrm>
          <a:off x="10426700" y="61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39933</xdr:rowOff>
    </xdr:from>
    <xdr:ext cx="534377" cy="259045"/>
    <xdr:sp macro="" textlink="">
      <xdr:nvSpPr>
        <xdr:cNvPr id="311" name="補助費等該当値テキスト"/>
        <xdr:cNvSpPr txBox="1"/>
      </xdr:nvSpPr>
      <xdr:spPr>
        <a:xfrm>
          <a:off x="10528300" y="60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44920</xdr:rowOff>
    </xdr:from>
    <xdr:to>
      <xdr:col>14</xdr:col>
      <xdr:colOff>79375</xdr:colOff>
      <xdr:row>36</xdr:row>
      <xdr:rowOff>146520</xdr:rowOff>
    </xdr:to>
    <xdr:sp macro="" textlink="">
      <xdr:nvSpPr>
        <xdr:cNvPr id="312" name="円/楕円 311"/>
        <xdr:cNvSpPr/>
      </xdr:nvSpPr>
      <xdr:spPr>
        <a:xfrm>
          <a:off x="9588500" y="62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137647</xdr:rowOff>
    </xdr:from>
    <xdr:ext cx="534377" cy="259045"/>
    <xdr:sp macro="" textlink="">
      <xdr:nvSpPr>
        <xdr:cNvPr id="313" name="テキスト ボックス 312"/>
        <xdr:cNvSpPr txBox="1"/>
      </xdr:nvSpPr>
      <xdr:spPr>
        <a:xfrm>
          <a:off x="9372111" y="63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26111</xdr:rowOff>
    </xdr:from>
    <xdr:to>
      <xdr:col>12</xdr:col>
      <xdr:colOff>561975</xdr:colOff>
      <xdr:row>36</xdr:row>
      <xdr:rowOff>127711</xdr:rowOff>
    </xdr:to>
    <xdr:sp macro="" textlink="">
      <xdr:nvSpPr>
        <xdr:cNvPr id="314" name="円/楕円 313"/>
        <xdr:cNvSpPr/>
      </xdr:nvSpPr>
      <xdr:spPr>
        <a:xfrm>
          <a:off x="8699500" y="61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118838</xdr:rowOff>
    </xdr:from>
    <xdr:ext cx="534377" cy="259045"/>
    <xdr:sp macro="" textlink="">
      <xdr:nvSpPr>
        <xdr:cNvPr id="315" name="テキスト ボックス 314"/>
        <xdr:cNvSpPr txBox="1"/>
      </xdr:nvSpPr>
      <xdr:spPr>
        <a:xfrm>
          <a:off x="8483111" y="62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106616</xdr:rowOff>
    </xdr:from>
    <xdr:to>
      <xdr:col>11</xdr:col>
      <xdr:colOff>358775</xdr:colOff>
      <xdr:row>36</xdr:row>
      <xdr:rowOff>36766</xdr:rowOff>
    </xdr:to>
    <xdr:sp macro="" textlink="">
      <xdr:nvSpPr>
        <xdr:cNvPr id="316" name="円/楕円 315"/>
        <xdr:cNvSpPr/>
      </xdr:nvSpPr>
      <xdr:spPr>
        <a:xfrm>
          <a:off x="7810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53293</xdr:rowOff>
    </xdr:from>
    <xdr:ext cx="534377" cy="259045"/>
    <xdr:sp macro="" textlink="">
      <xdr:nvSpPr>
        <xdr:cNvPr id="317" name="テキスト ボックス 316"/>
        <xdr:cNvSpPr txBox="1"/>
      </xdr:nvSpPr>
      <xdr:spPr>
        <a:xfrm>
          <a:off x="7594111" y="588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170942</xdr:rowOff>
    </xdr:from>
    <xdr:to>
      <xdr:col>10</xdr:col>
      <xdr:colOff>155575</xdr:colOff>
      <xdr:row>36</xdr:row>
      <xdr:rowOff>101092</xdr:rowOff>
    </xdr:to>
    <xdr:sp macro="" textlink="">
      <xdr:nvSpPr>
        <xdr:cNvPr id="318" name="円/楕円 317"/>
        <xdr:cNvSpPr/>
      </xdr:nvSpPr>
      <xdr:spPr>
        <a:xfrm>
          <a:off x="6921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117619</xdr:rowOff>
    </xdr:from>
    <xdr:ext cx="534377" cy="259045"/>
    <xdr:sp macro="" textlink="">
      <xdr:nvSpPr>
        <xdr:cNvPr id="319" name="テキスト ボックス 318"/>
        <xdr:cNvSpPr txBox="1"/>
      </xdr:nvSpPr>
      <xdr:spPr>
        <a:xfrm>
          <a:off x="6705111" y="59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21022</xdr:rowOff>
    </xdr:from>
    <xdr:to>
      <xdr:col>15</xdr:col>
      <xdr:colOff>180975</xdr:colOff>
      <xdr:row>58</xdr:row>
      <xdr:rowOff>111342</xdr:rowOff>
    </xdr:to>
    <xdr:cxnSp macro="">
      <xdr:nvCxnSpPr>
        <xdr:cNvPr id="348" name="直線コネクタ 347"/>
        <xdr:cNvCxnSpPr/>
      </xdr:nvCxnSpPr>
      <xdr:spPr>
        <a:xfrm flipV="1">
          <a:off x="9639300" y="9965122"/>
          <a:ext cx="838200" cy="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4121</xdr:rowOff>
    </xdr:from>
    <xdr:to>
      <xdr:col>14</xdr:col>
      <xdr:colOff>28575</xdr:colOff>
      <xdr:row>58</xdr:row>
      <xdr:rowOff>111342</xdr:rowOff>
    </xdr:to>
    <xdr:cxnSp macro="">
      <xdr:nvCxnSpPr>
        <xdr:cNvPr id="351" name="直線コネクタ 350"/>
        <xdr:cNvCxnSpPr/>
      </xdr:nvCxnSpPr>
      <xdr:spPr>
        <a:xfrm>
          <a:off x="8750300" y="9948221"/>
          <a:ext cx="889000" cy="10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106130</xdr:rowOff>
    </xdr:from>
    <xdr:to>
      <xdr:col>12</xdr:col>
      <xdr:colOff>511175</xdr:colOff>
      <xdr:row>58</xdr:row>
      <xdr:rowOff>4121</xdr:rowOff>
    </xdr:to>
    <xdr:cxnSp macro="">
      <xdr:nvCxnSpPr>
        <xdr:cNvPr id="354" name="直線コネクタ 353"/>
        <xdr:cNvCxnSpPr/>
      </xdr:nvCxnSpPr>
      <xdr:spPr>
        <a:xfrm>
          <a:off x="7861300" y="9878780"/>
          <a:ext cx="889000" cy="6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106130</xdr:rowOff>
    </xdr:from>
    <xdr:to>
      <xdr:col>11</xdr:col>
      <xdr:colOff>307975</xdr:colOff>
      <xdr:row>58</xdr:row>
      <xdr:rowOff>57377</xdr:rowOff>
    </xdr:to>
    <xdr:cxnSp macro="">
      <xdr:nvCxnSpPr>
        <xdr:cNvPr id="357" name="直線コネクタ 356"/>
        <xdr:cNvCxnSpPr/>
      </xdr:nvCxnSpPr>
      <xdr:spPr>
        <a:xfrm flipV="1">
          <a:off x="6972300" y="9878780"/>
          <a:ext cx="889000" cy="1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9" name="テキスト ボックス 358"/>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141672</xdr:rowOff>
    </xdr:from>
    <xdr:to>
      <xdr:col>15</xdr:col>
      <xdr:colOff>231775</xdr:colOff>
      <xdr:row>58</xdr:row>
      <xdr:rowOff>71822</xdr:rowOff>
    </xdr:to>
    <xdr:sp macro="" textlink="">
      <xdr:nvSpPr>
        <xdr:cNvPr id="367" name="円/楕円 366"/>
        <xdr:cNvSpPr/>
      </xdr:nvSpPr>
      <xdr:spPr>
        <a:xfrm>
          <a:off x="10426700" y="99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164549</xdr:rowOff>
    </xdr:from>
    <xdr:ext cx="534377" cy="259045"/>
    <xdr:sp macro="" textlink="">
      <xdr:nvSpPr>
        <xdr:cNvPr id="368" name="普通建設事業費該当値テキスト"/>
        <xdr:cNvSpPr txBox="1"/>
      </xdr:nvSpPr>
      <xdr:spPr>
        <a:xfrm>
          <a:off x="10528300" y="976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60542</xdr:rowOff>
    </xdr:from>
    <xdr:to>
      <xdr:col>14</xdr:col>
      <xdr:colOff>79375</xdr:colOff>
      <xdr:row>58</xdr:row>
      <xdr:rowOff>162142</xdr:rowOff>
    </xdr:to>
    <xdr:sp macro="" textlink="">
      <xdr:nvSpPr>
        <xdr:cNvPr id="369" name="円/楕円 368"/>
        <xdr:cNvSpPr/>
      </xdr:nvSpPr>
      <xdr:spPr>
        <a:xfrm>
          <a:off x="9588500" y="100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153269</xdr:rowOff>
    </xdr:from>
    <xdr:ext cx="534377" cy="259045"/>
    <xdr:sp macro="" textlink="">
      <xdr:nvSpPr>
        <xdr:cNvPr id="370" name="テキスト ボックス 369"/>
        <xdr:cNvSpPr txBox="1"/>
      </xdr:nvSpPr>
      <xdr:spPr>
        <a:xfrm>
          <a:off x="9372111" y="100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124771</xdr:rowOff>
    </xdr:from>
    <xdr:to>
      <xdr:col>12</xdr:col>
      <xdr:colOff>561975</xdr:colOff>
      <xdr:row>58</xdr:row>
      <xdr:rowOff>54921</xdr:rowOff>
    </xdr:to>
    <xdr:sp macro="" textlink="">
      <xdr:nvSpPr>
        <xdr:cNvPr id="371" name="円/楕円 370"/>
        <xdr:cNvSpPr/>
      </xdr:nvSpPr>
      <xdr:spPr>
        <a:xfrm>
          <a:off x="8699500" y="98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46048</xdr:rowOff>
    </xdr:from>
    <xdr:ext cx="534377" cy="259045"/>
    <xdr:sp macro="" textlink="">
      <xdr:nvSpPr>
        <xdr:cNvPr id="372" name="テキスト ボックス 371"/>
        <xdr:cNvSpPr txBox="1"/>
      </xdr:nvSpPr>
      <xdr:spPr>
        <a:xfrm>
          <a:off x="8483111" y="99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55330</xdr:rowOff>
    </xdr:from>
    <xdr:to>
      <xdr:col>11</xdr:col>
      <xdr:colOff>358775</xdr:colOff>
      <xdr:row>57</xdr:row>
      <xdr:rowOff>156930</xdr:rowOff>
    </xdr:to>
    <xdr:sp macro="" textlink="">
      <xdr:nvSpPr>
        <xdr:cNvPr id="373" name="円/楕円 372"/>
        <xdr:cNvSpPr/>
      </xdr:nvSpPr>
      <xdr:spPr>
        <a:xfrm>
          <a:off x="7810500" y="98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2007</xdr:rowOff>
    </xdr:from>
    <xdr:ext cx="534377" cy="259045"/>
    <xdr:sp macro="" textlink="">
      <xdr:nvSpPr>
        <xdr:cNvPr id="374" name="テキスト ボックス 373"/>
        <xdr:cNvSpPr txBox="1"/>
      </xdr:nvSpPr>
      <xdr:spPr>
        <a:xfrm>
          <a:off x="7594111" y="960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6577</xdr:rowOff>
    </xdr:from>
    <xdr:to>
      <xdr:col>10</xdr:col>
      <xdr:colOff>155575</xdr:colOff>
      <xdr:row>58</xdr:row>
      <xdr:rowOff>108177</xdr:rowOff>
    </xdr:to>
    <xdr:sp macro="" textlink="">
      <xdr:nvSpPr>
        <xdr:cNvPr id="375" name="円/楕円 374"/>
        <xdr:cNvSpPr/>
      </xdr:nvSpPr>
      <xdr:spPr>
        <a:xfrm>
          <a:off x="6921500" y="99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99304</xdr:rowOff>
    </xdr:from>
    <xdr:ext cx="534377" cy="259045"/>
    <xdr:sp macro="" textlink="">
      <xdr:nvSpPr>
        <xdr:cNvPr id="376" name="テキスト ボックス 375"/>
        <xdr:cNvSpPr txBox="1"/>
      </xdr:nvSpPr>
      <xdr:spPr>
        <a:xfrm>
          <a:off x="6705111" y="100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150992</xdr:rowOff>
    </xdr:from>
    <xdr:to>
      <xdr:col>15</xdr:col>
      <xdr:colOff>180975</xdr:colOff>
      <xdr:row>77</xdr:row>
      <xdr:rowOff>90785</xdr:rowOff>
    </xdr:to>
    <xdr:cxnSp macro="">
      <xdr:nvCxnSpPr>
        <xdr:cNvPr id="401" name="直線コネクタ 400"/>
        <xdr:cNvCxnSpPr/>
      </xdr:nvCxnSpPr>
      <xdr:spPr>
        <a:xfrm flipV="1">
          <a:off x="9639300" y="13181192"/>
          <a:ext cx="838200" cy="1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100192</xdr:rowOff>
    </xdr:from>
    <xdr:to>
      <xdr:col>15</xdr:col>
      <xdr:colOff>231775</xdr:colOff>
      <xdr:row>77</xdr:row>
      <xdr:rowOff>30342</xdr:rowOff>
    </xdr:to>
    <xdr:sp macro="" textlink="">
      <xdr:nvSpPr>
        <xdr:cNvPr id="411" name="円/楕円 410"/>
        <xdr:cNvSpPr/>
      </xdr:nvSpPr>
      <xdr:spPr>
        <a:xfrm>
          <a:off x="104267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123069</xdr:rowOff>
    </xdr:from>
    <xdr:ext cx="534377" cy="259045"/>
    <xdr:sp macro="" textlink="">
      <xdr:nvSpPr>
        <xdr:cNvPr id="412" name="普通建設事業費 （ うち新規整備　）該当値テキスト"/>
        <xdr:cNvSpPr txBox="1"/>
      </xdr:nvSpPr>
      <xdr:spPr>
        <a:xfrm>
          <a:off x="10528300" y="129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39985</xdr:rowOff>
    </xdr:from>
    <xdr:to>
      <xdr:col>14</xdr:col>
      <xdr:colOff>79375</xdr:colOff>
      <xdr:row>77</xdr:row>
      <xdr:rowOff>141585</xdr:rowOff>
    </xdr:to>
    <xdr:sp macro="" textlink="">
      <xdr:nvSpPr>
        <xdr:cNvPr id="413" name="円/楕円 412"/>
        <xdr:cNvSpPr/>
      </xdr:nvSpPr>
      <xdr:spPr>
        <a:xfrm>
          <a:off x="9588500" y="132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132712</xdr:rowOff>
    </xdr:from>
    <xdr:ext cx="534377" cy="259045"/>
    <xdr:sp macro="" textlink="">
      <xdr:nvSpPr>
        <xdr:cNvPr id="414" name="テキスト ボックス 413"/>
        <xdr:cNvSpPr txBox="1"/>
      </xdr:nvSpPr>
      <xdr:spPr>
        <a:xfrm>
          <a:off x="9372111" y="133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76998</xdr:rowOff>
    </xdr:from>
    <xdr:to>
      <xdr:col>15</xdr:col>
      <xdr:colOff>180975</xdr:colOff>
      <xdr:row>98</xdr:row>
      <xdr:rowOff>162201</xdr:rowOff>
    </xdr:to>
    <xdr:cxnSp macro="">
      <xdr:nvCxnSpPr>
        <xdr:cNvPr id="445" name="直線コネクタ 444"/>
        <xdr:cNvCxnSpPr/>
      </xdr:nvCxnSpPr>
      <xdr:spPr>
        <a:xfrm flipV="1">
          <a:off x="9639300" y="16879098"/>
          <a:ext cx="838200" cy="8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26198</xdr:rowOff>
    </xdr:from>
    <xdr:to>
      <xdr:col>15</xdr:col>
      <xdr:colOff>231775</xdr:colOff>
      <xdr:row>98</xdr:row>
      <xdr:rowOff>127798</xdr:rowOff>
    </xdr:to>
    <xdr:sp macro="" textlink="">
      <xdr:nvSpPr>
        <xdr:cNvPr id="455" name="円/楕円 454"/>
        <xdr:cNvSpPr/>
      </xdr:nvSpPr>
      <xdr:spPr>
        <a:xfrm>
          <a:off x="10426700" y="168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4625</xdr:rowOff>
    </xdr:from>
    <xdr:ext cx="469744" cy="259045"/>
    <xdr:sp macro="" textlink="">
      <xdr:nvSpPr>
        <xdr:cNvPr id="456" name="普通建設事業費 （ うち更新整備　）該当値テキスト"/>
        <xdr:cNvSpPr txBox="1"/>
      </xdr:nvSpPr>
      <xdr:spPr>
        <a:xfrm>
          <a:off x="10528300" y="1680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111401</xdr:rowOff>
    </xdr:from>
    <xdr:to>
      <xdr:col>14</xdr:col>
      <xdr:colOff>79375</xdr:colOff>
      <xdr:row>99</xdr:row>
      <xdr:rowOff>41551</xdr:rowOff>
    </xdr:to>
    <xdr:sp macro="" textlink="">
      <xdr:nvSpPr>
        <xdr:cNvPr id="457" name="円/楕円 456"/>
        <xdr:cNvSpPr/>
      </xdr:nvSpPr>
      <xdr:spPr>
        <a:xfrm>
          <a:off x="9588500" y="169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32678</xdr:rowOff>
    </xdr:from>
    <xdr:ext cx="469744" cy="259045"/>
    <xdr:sp macro="" textlink="">
      <xdr:nvSpPr>
        <xdr:cNvPr id="458" name="テキスト ボックス 457"/>
        <xdr:cNvSpPr txBox="1"/>
      </xdr:nvSpPr>
      <xdr:spPr>
        <a:xfrm>
          <a:off x="9404427" y="170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117348</xdr:rowOff>
    </xdr:from>
    <xdr:to>
      <xdr:col>23</xdr:col>
      <xdr:colOff>517525</xdr:colOff>
      <xdr:row>39</xdr:row>
      <xdr:rowOff>33147</xdr:rowOff>
    </xdr:to>
    <xdr:cxnSp macro="">
      <xdr:nvCxnSpPr>
        <xdr:cNvPr id="487" name="直線コネクタ 486"/>
        <xdr:cNvCxnSpPr/>
      </xdr:nvCxnSpPr>
      <xdr:spPr>
        <a:xfrm>
          <a:off x="15481300" y="6632448"/>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114046</xdr:rowOff>
    </xdr:from>
    <xdr:to>
      <xdr:col>22</xdr:col>
      <xdr:colOff>365125</xdr:colOff>
      <xdr:row>38</xdr:row>
      <xdr:rowOff>117348</xdr:rowOff>
    </xdr:to>
    <xdr:cxnSp macro="">
      <xdr:nvCxnSpPr>
        <xdr:cNvPr id="490" name="直線コネクタ 489"/>
        <xdr:cNvCxnSpPr/>
      </xdr:nvCxnSpPr>
      <xdr:spPr>
        <a:xfrm>
          <a:off x="14592300" y="6457696"/>
          <a:ext cx="889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159131</xdr:rowOff>
    </xdr:from>
    <xdr:to>
      <xdr:col>21</xdr:col>
      <xdr:colOff>161925</xdr:colOff>
      <xdr:row>37</xdr:row>
      <xdr:rowOff>114046</xdr:rowOff>
    </xdr:to>
    <xdr:cxnSp macro="">
      <xdr:nvCxnSpPr>
        <xdr:cNvPr id="493" name="直線コネクタ 492"/>
        <xdr:cNvCxnSpPr/>
      </xdr:nvCxnSpPr>
      <xdr:spPr>
        <a:xfrm>
          <a:off x="13703300" y="6331331"/>
          <a:ext cx="889000" cy="1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159131</xdr:rowOff>
    </xdr:from>
    <xdr:to>
      <xdr:col>19</xdr:col>
      <xdr:colOff>644525</xdr:colOff>
      <xdr:row>37</xdr:row>
      <xdr:rowOff>101346</xdr:rowOff>
    </xdr:to>
    <xdr:cxnSp macro="">
      <xdr:nvCxnSpPr>
        <xdr:cNvPr id="496" name="直線コネクタ 495"/>
        <xdr:cNvCxnSpPr/>
      </xdr:nvCxnSpPr>
      <xdr:spPr>
        <a:xfrm flipV="1">
          <a:off x="12814300" y="6331331"/>
          <a:ext cx="889000" cy="1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153797</xdr:rowOff>
    </xdr:from>
    <xdr:to>
      <xdr:col>23</xdr:col>
      <xdr:colOff>568325</xdr:colOff>
      <xdr:row>39</xdr:row>
      <xdr:rowOff>83947</xdr:rowOff>
    </xdr:to>
    <xdr:sp macro="" textlink="">
      <xdr:nvSpPr>
        <xdr:cNvPr id="506" name="円/楕円 505"/>
        <xdr:cNvSpPr/>
      </xdr:nvSpPr>
      <xdr:spPr>
        <a:xfrm>
          <a:off x="16268700" y="66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13932" cy="259045"/>
    <xdr:sp macro="" textlink="">
      <xdr:nvSpPr>
        <xdr:cNvPr id="507" name="災害復旧事業費該当値テキスト"/>
        <xdr:cNvSpPr txBox="1"/>
      </xdr:nvSpPr>
      <xdr:spPr>
        <a:xfrm>
          <a:off x="16370300" y="66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66548</xdr:rowOff>
    </xdr:from>
    <xdr:to>
      <xdr:col>22</xdr:col>
      <xdr:colOff>415925</xdr:colOff>
      <xdr:row>38</xdr:row>
      <xdr:rowOff>168148</xdr:rowOff>
    </xdr:to>
    <xdr:sp macro="" textlink="">
      <xdr:nvSpPr>
        <xdr:cNvPr id="508" name="円/楕円 507"/>
        <xdr:cNvSpPr/>
      </xdr:nvSpPr>
      <xdr:spPr>
        <a:xfrm>
          <a:off x="15430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159275</xdr:rowOff>
    </xdr:from>
    <xdr:ext cx="378565" cy="259045"/>
    <xdr:sp macro="" textlink="">
      <xdr:nvSpPr>
        <xdr:cNvPr id="509" name="テキスト ボックス 508"/>
        <xdr:cNvSpPr txBox="1"/>
      </xdr:nvSpPr>
      <xdr:spPr>
        <a:xfrm>
          <a:off x="15292017" y="667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63246</xdr:rowOff>
    </xdr:from>
    <xdr:to>
      <xdr:col>21</xdr:col>
      <xdr:colOff>212725</xdr:colOff>
      <xdr:row>37</xdr:row>
      <xdr:rowOff>164846</xdr:rowOff>
    </xdr:to>
    <xdr:sp macro="" textlink="">
      <xdr:nvSpPr>
        <xdr:cNvPr id="510" name="円/楕円 509"/>
        <xdr:cNvSpPr/>
      </xdr:nvSpPr>
      <xdr:spPr>
        <a:xfrm>
          <a:off x="14541500" y="64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155973</xdr:rowOff>
    </xdr:from>
    <xdr:ext cx="469744" cy="259045"/>
    <xdr:sp macro="" textlink="">
      <xdr:nvSpPr>
        <xdr:cNvPr id="511" name="テキスト ボックス 510"/>
        <xdr:cNvSpPr txBox="1"/>
      </xdr:nvSpPr>
      <xdr:spPr>
        <a:xfrm>
          <a:off x="14357427" y="649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108331</xdr:rowOff>
    </xdr:from>
    <xdr:to>
      <xdr:col>20</xdr:col>
      <xdr:colOff>9525</xdr:colOff>
      <xdr:row>37</xdr:row>
      <xdr:rowOff>38481</xdr:rowOff>
    </xdr:to>
    <xdr:sp macro="" textlink="">
      <xdr:nvSpPr>
        <xdr:cNvPr id="512" name="円/楕円 511"/>
        <xdr:cNvSpPr/>
      </xdr:nvSpPr>
      <xdr:spPr>
        <a:xfrm>
          <a:off x="13652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29608</xdr:rowOff>
    </xdr:from>
    <xdr:ext cx="469744" cy="259045"/>
    <xdr:sp macro="" textlink="">
      <xdr:nvSpPr>
        <xdr:cNvPr id="513" name="テキスト ボックス 512"/>
        <xdr:cNvSpPr txBox="1"/>
      </xdr:nvSpPr>
      <xdr:spPr>
        <a:xfrm>
          <a:off x="13468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50546</xdr:rowOff>
    </xdr:from>
    <xdr:to>
      <xdr:col>18</xdr:col>
      <xdr:colOff>492125</xdr:colOff>
      <xdr:row>37</xdr:row>
      <xdr:rowOff>152146</xdr:rowOff>
    </xdr:to>
    <xdr:sp macro="" textlink="">
      <xdr:nvSpPr>
        <xdr:cNvPr id="514" name="円/楕円 513"/>
        <xdr:cNvSpPr/>
      </xdr:nvSpPr>
      <xdr:spPr>
        <a:xfrm>
          <a:off x="12763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143273</xdr:rowOff>
    </xdr:from>
    <xdr:ext cx="469744" cy="259045"/>
    <xdr:sp macro="" textlink="">
      <xdr:nvSpPr>
        <xdr:cNvPr id="515" name="テキスト ボックス 514"/>
        <xdr:cNvSpPr txBox="1"/>
      </xdr:nvSpPr>
      <xdr:spPr>
        <a:xfrm>
          <a:off x="1257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10427</xdr:rowOff>
    </xdr:from>
    <xdr:to>
      <xdr:col>23</xdr:col>
      <xdr:colOff>517525</xdr:colOff>
      <xdr:row>77</xdr:row>
      <xdr:rowOff>53012</xdr:rowOff>
    </xdr:to>
    <xdr:cxnSp macro="">
      <xdr:nvCxnSpPr>
        <xdr:cNvPr id="595" name="直線コネクタ 594"/>
        <xdr:cNvCxnSpPr/>
      </xdr:nvCxnSpPr>
      <xdr:spPr>
        <a:xfrm>
          <a:off x="15481300" y="13212077"/>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156649</xdr:rowOff>
    </xdr:from>
    <xdr:to>
      <xdr:col>22</xdr:col>
      <xdr:colOff>365125</xdr:colOff>
      <xdr:row>77</xdr:row>
      <xdr:rowOff>10427</xdr:rowOff>
    </xdr:to>
    <xdr:cxnSp macro="">
      <xdr:nvCxnSpPr>
        <xdr:cNvPr id="598" name="直線コネクタ 597"/>
        <xdr:cNvCxnSpPr/>
      </xdr:nvCxnSpPr>
      <xdr:spPr>
        <a:xfrm>
          <a:off x="14592300" y="13186849"/>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145937</xdr:rowOff>
    </xdr:from>
    <xdr:to>
      <xdr:col>21</xdr:col>
      <xdr:colOff>161925</xdr:colOff>
      <xdr:row>76</xdr:row>
      <xdr:rowOff>156649</xdr:rowOff>
    </xdr:to>
    <xdr:cxnSp macro="">
      <xdr:nvCxnSpPr>
        <xdr:cNvPr id="601" name="直線コネクタ 600"/>
        <xdr:cNvCxnSpPr/>
      </xdr:nvCxnSpPr>
      <xdr:spPr>
        <a:xfrm>
          <a:off x="13703300" y="13176137"/>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121021</xdr:rowOff>
    </xdr:from>
    <xdr:to>
      <xdr:col>19</xdr:col>
      <xdr:colOff>644525</xdr:colOff>
      <xdr:row>76</xdr:row>
      <xdr:rowOff>145937</xdr:rowOff>
    </xdr:to>
    <xdr:cxnSp macro="">
      <xdr:nvCxnSpPr>
        <xdr:cNvPr id="604" name="直線コネクタ 603"/>
        <xdr:cNvCxnSpPr/>
      </xdr:nvCxnSpPr>
      <xdr:spPr>
        <a:xfrm>
          <a:off x="12814300" y="13151221"/>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2212</xdr:rowOff>
    </xdr:from>
    <xdr:to>
      <xdr:col>23</xdr:col>
      <xdr:colOff>568325</xdr:colOff>
      <xdr:row>77</xdr:row>
      <xdr:rowOff>103812</xdr:rowOff>
    </xdr:to>
    <xdr:sp macro="" textlink="">
      <xdr:nvSpPr>
        <xdr:cNvPr id="614" name="円/楕円 613"/>
        <xdr:cNvSpPr/>
      </xdr:nvSpPr>
      <xdr:spPr>
        <a:xfrm>
          <a:off x="16268700" y="132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152089</xdr:rowOff>
    </xdr:from>
    <xdr:ext cx="534377" cy="259045"/>
    <xdr:sp macro="" textlink="">
      <xdr:nvSpPr>
        <xdr:cNvPr id="615" name="公債費該当値テキスト"/>
        <xdr:cNvSpPr txBox="1"/>
      </xdr:nvSpPr>
      <xdr:spPr>
        <a:xfrm>
          <a:off x="16370300" y="131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131077</xdr:rowOff>
    </xdr:from>
    <xdr:to>
      <xdr:col>22</xdr:col>
      <xdr:colOff>415925</xdr:colOff>
      <xdr:row>77</xdr:row>
      <xdr:rowOff>61227</xdr:rowOff>
    </xdr:to>
    <xdr:sp macro="" textlink="">
      <xdr:nvSpPr>
        <xdr:cNvPr id="616" name="円/楕円 615"/>
        <xdr:cNvSpPr/>
      </xdr:nvSpPr>
      <xdr:spPr>
        <a:xfrm>
          <a:off x="15430500" y="131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52354</xdr:rowOff>
    </xdr:from>
    <xdr:ext cx="534377" cy="259045"/>
    <xdr:sp macro="" textlink="">
      <xdr:nvSpPr>
        <xdr:cNvPr id="617" name="テキスト ボックス 616"/>
        <xdr:cNvSpPr txBox="1"/>
      </xdr:nvSpPr>
      <xdr:spPr>
        <a:xfrm>
          <a:off x="15214111" y="132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105849</xdr:rowOff>
    </xdr:from>
    <xdr:to>
      <xdr:col>21</xdr:col>
      <xdr:colOff>212725</xdr:colOff>
      <xdr:row>77</xdr:row>
      <xdr:rowOff>35999</xdr:rowOff>
    </xdr:to>
    <xdr:sp macro="" textlink="">
      <xdr:nvSpPr>
        <xdr:cNvPr id="618" name="円/楕円 617"/>
        <xdr:cNvSpPr/>
      </xdr:nvSpPr>
      <xdr:spPr>
        <a:xfrm>
          <a:off x="14541500" y="131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27126</xdr:rowOff>
    </xdr:from>
    <xdr:ext cx="534377" cy="259045"/>
    <xdr:sp macro="" textlink="">
      <xdr:nvSpPr>
        <xdr:cNvPr id="619" name="テキスト ボックス 618"/>
        <xdr:cNvSpPr txBox="1"/>
      </xdr:nvSpPr>
      <xdr:spPr>
        <a:xfrm>
          <a:off x="14325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95137</xdr:rowOff>
    </xdr:from>
    <xdr:to>
      <xdr:col>20</xdr:col>
      <xdr:colOff>9525</xdr:colOff>
      <xdr:row>77</xdr:row>
      <xdr:rowOff>25287</xdr:rowOff>
    </xdr:to>
    <xdr:sp macro="" textlink="">
      <xdr:nvSpPr>
        <xdr:cNvPr id="620" name="円/楕円 619"/>
        <xdr:cNvSpPr/>
      </xdr:nvSpPr>
      <xdr:spPr>
        <a:xfrm>
          <a:off x="13652500" y="131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16414</xdr:rowOff>
    </xdr:from>
    <xdr:ext cx="534377" cy="259045"/>
    <xdr:sp macro="" textlink="">
      <xdr:nvSpPr>
        <xdr:cNvPr id="621" name="テキスト ボックス 620"/>
        <xdr:cNvSpPr txBox="1"/>
      </xdr:nvSpPr>
      <xdr:spPr>
        <a:xfrm>
          <a:off x="13436111" y="132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70221</xdr:rowOff>
    </xdr:from>
    <xdr:to>
      <xdr:col>18</xdr:col>
      <xdr:colOff>492125</xdr:colOff>
      <xdr:row>77</xdr:row>
      <xdr:rowOff>371</xdr:rowOff>
    </xdr:to>
    <xdr:sp macro="" textlink="">
      <xdr:nvSpPr>
        <xdr:cNvPr id="622" name="円/楕円 621"/>
        <xdr:cNvSpPr/>
      </xdr:nvSpPr>
      <xdr:spPr>
        <a:xfrm>
          <a:off x="12763500" y="131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162948</xdr:rowOff>
    </xdr:from>
    <xdr:ext cx="534377" cy="259045"/>
    <xdr:sp macro="" textlink="">
      <xdr:nvSpPr>
        <xdr:cNvPr id="623" name="テキスト ボックス 622"/>
        <xdr:cNvSpPr txBox="1"/>
      </xdr:nvSpPr>
      <xdr:spPr>
        <a:xfrm>
          <a:off x="12547111" y="131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125847</xdr:rowOff>
    </xdr:from>
    <xdr:to>
      <xdr:col>23</xdr:col>
      <xdr:colOff>517525</xdr:colOff>
      <xdr:row>97</xdr:row>
      <xdr:rowOff>133207</xdr:rowOff>
    </xdr:to>
    <xdr:cxnSp macro="">
      <xdr:nvCxnSpPr>
        <xdr:cNvPr id="648" name="直線コネクタ 647"/>
        <xdr:cNvCxnSpPr/>
      </xdr:nvCxnSpPr>
      <xdr:spPr>
        <a:xfrm flipV="1">
          <a:off x="15481300" y="16756497"/>
          <a:ext cx="8382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133207</xdr:rowOff>
    </xdr:from>
    <xdr:to>
      <xdr:col>22</xdr:col>
      <xdr:colOff>365125</xdr:colOff>
      <xdr:row>98</xdr:row>
      <xdr:rowOff>23800</xdr:rowOff>
    </xdr:to>
    <xdr:cxnSp macro="">
      <xdr:nvCxnSpPr>
        <xdr:cNvPr id="651" name="直線コネクタ 650"/>
        <xdr:cNvCxnSpPr/>
      </xdr:nvCxnSpPr>
      <xdr:spPr>
        <a:xfrm flipV="1">
          <a:off x="14592300" y="16763857"/>
          <a:ext cx="889000" cy="6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16467</xdr:rowOff>
    </xdr:from>
    <xdr:to>
      <xdr:col>21</xdr:col>
      <xdr:colOff>161925</xdr:colOff>
      <xdr:row>98</xdr:row>
      <xdr:rowOff>23800</xdr:rowOff>
    </xdr:to>
    <xdr:cxnSp macro="">
      <xdr:nvCxnSpPr>
        <xdr:cNvPr id="654" name="直線コネクタ 653"/>
        <xdr:cNvCxnSpPr/>
      </xdr:nvCxnSpPr>
      <xdr:spPr>
        <a:xfrm>
          <a:off x="13703300" y="16818567"/>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16467</xdr:rowOff>
    </xdr:from>
    <xdr:to>
      <xdr:col>19</xdr:col>
      <xdr:colOff>644525</xdr:colOff>
      <xdr:row>98</xdr:row>
      <xdr:rowOff>21828</xdr:rowOff>
    </xdr:to>
    <xdr:cxnSp macro="">
      <xdr:nvCxnSpPr>
        <xdr:cNvPr id="657" name="直線コネクタ 656"/>
        <xdr:cNvCxnSpPr/>
      </xdr:nvCxnSpPr>
      <xdr:spPr>
        <a:xfrm flipV="1">
          <a:off x="12814300" y="16818567"/>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75047</xdr:rowOff>
    </xdr:from>
    <xdr:to>
      <xdr:col>23</xdr:col>
      <xdr:colOff>568325</xdr:colOff>
      <xdr:row>98</xdr:row>
      <xdr:rowOff>5197</xdr:rowOff>
    </xdr:to>
    <xdr:sp macro="" textlink="">
      <xdr:nvSpPr>
        <xdr:cNvPr id="667" name="円/楕円 666"/>
        <xdr:cNvSpPr/>
      </xdr:nvSpPr>
      <xdr:spPr>
        <a:xfrm>
          <a:off x="16268700" y="167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534377" cy="259045"/>
    <xdr:sp macro="" textlink="">
      <xdr:nvSpPr>
        <xdr:cNvPr id="668" name="積立金該当値テキスト"/>
        <xdr:cNvSpPr txBox="1"/>
      </xdr:nvSpPr>
      <xdr:spPr>
        <a:xfrm>
          <a:off x="16370300" y="1667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82407</xdr:rowOff>
    </xdr:from>
    <xdr:to>
      <xdr:col>22</xdr:col>
      <xdr:colOff>415925</xdr:colOff>
      <xdr:row>98</xdr:row>
      <xdr:rowOff>12557</xdr:rowOff>
    </xdr:to>
    <xdr:sp macro="" textlink="">
      <xdr:nvSpPr>
        <xdr:cNvPr id="669" name="円/楕円 668"/>
        <xdr:cNvSpPr/>
      </xdr:nvSpPr>
      <xdr:spPr>
        <a:xfrm>
          <a:off x="15430500" y="167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3684</xdr:rowOff>
    </xdr:from>
    <xdr:ext cx="534377" cy="259045"/>
    <xdr:sp macro="" textlink="">
      <xdr:nvSpPr>
        <xdr:cNvPr id="670" name="テキスト ボックス 669"/>
        <xdr:cNvSpPr txBox="1"/>
      </xdr:nvSpPr>
      <xdr:spPr>
        <a:xfrm>
          <a:off x="15214111" y="1680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144450</xdr:rowOff>
    </xdr:from>
    <xdr:to>
      <xdr:col>21</xdr:col>
      <xdr:colOff>212725</xdr:colOff>
      <xdr:row>98</xdr:row>
      <xdr:rowOff>74600</xdr:rowOff>
    </xdr:to>
    <xdr:sp macro="" textlink="">
      <xdr:nvSpPr>
        <xdr:cNvPr id="671" name="円/楕円 670"/>
        <xdr:cNvSpPr/>
      </xdr:nvSpPr>
      <xdr:spPr>
        <a:xfrm>
          <a:off x="14541500" y="167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65727</xdr:rowOff>
    </xdr:from>
    <xdr:ext cx="378565" cy="259045"/>
    <xdr:sp macro="" textlink="">
      <xdr:nvSpPr>
        <xdr:cNvPr id="672" name="テキスト ボックス 671"/>
        <xdr:cNvSpPr txBox="1"/>
      </xdr:nvSpPr>
      <xdr:spPr>
        <a:xfrm>
          <a:off x="14403017" y="16867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137117</xdr:rowOff>
    </xdr:from>
    <xdr:to>
      <xdr:col>20</xdr:col>
      <xdr:colOff>9525</xdr:colOff>
      <xdr:row>98</xdr:row>
      <xdr:rowOff>67267</xdr:rowOff>
    </xdr:to>
    <xdr:sp macro="" textlink="">
      <xdr:nvSpPr>
        <xdr:cNvPr id="673" name="円/楕円 672"/>
        <xdr:cNvSpPr/>
      </xdr:nvSpPr>
      <xdr:spPr>
        <a:xfrm>
          <a:off x="13652500" y="167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58394</xdr:rowOff>
    </xdr:from>
    <xdr:ext cx="469744" cy="259045"/>
    <xdr:sp macro="" textlink="">
      <xdr:nvSpPr>
        <xdr:cNvPr id="674" name="テキスト ボックス 673"/>
        <xdr:cNvSpPr txBox="1"/>
      </xdr:nvSpPr>
      <xdr:spPr>
        <a:xfrm>
          <a:off x="13468427" y="168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142478</xdr:rowOff>
    </xdr:from>
    <xdr:to>
      <xdr:col>18</xdr:col>
      <xdr:colOff>492125</xdr:colOff>
      <xdr:row>98</xdr:row>
      <xdr:rowOff>72628</xdr:rowOff>
    </xdr:to>
    <xdr:sp macro="" textlink="">
      <xdr:nvSpPr>
        <xdr:cNvPr id="675" name="円/楕円 674"/>
        <xdr:cNvSpPr/>
      </xdr:nvSpPr>
      <xdr:spPr>
        <a:xfrm>
          <a:off x="12763500" y="167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63755</xdr:rowOff>
    </xdr:from>
    <xdr:ext cx="378565" cy="259045"/>
    <xdr:sp macro="" textlink="">
      <xdr:nvSpPr>
        <xdr:cNvPr id="676" name="テキスト ボックス 675"/>
        <xdr:cNvSpPr txBox="1"/>
      </xdr:nvSpPr>
      <xdr:spPr>
        <a:xfrm>
          <a:off x="12625017" y="16865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42697</xdr:rowOff>
    </xdr:from>
    <xdr:to>
      <xdr:col>32</xdr:col>
      <xdr:colOff>187325</xdr:colOff>
      <xdr:row>39</xdr:row>
      <xdr:rowOff>43993</xdr:rowOff>
    </xdr:to>
    <xdr:cxnSp macro="">
      <xdr:nvCxnSpPr>
        <xdr:cNvPr id="705" name="直線コネクタ 704"/>
        <xdr:cNvCxnSpPr/>
      </xdr:nvCxnSpPr>
      <xdr:spPr>
        <a:xfrm flipV="1">
          <a:off x="21323300" y="6729247"/>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23114</xdr:rowOff>
    </xdr:from>
    <xdr:to>
      <xdr:col>31</xdr:col>
      <xdr:colOff>34925</xdr:colOff>
      <xdr:row>39</xdr:row>
      <xdr:rowOff>43993</xdr:rowOff>
    </xdr:to>
    <xdr:cxnSp macro="">
      <xdr:nvCxnSpPr>
        <xdr:cNvPr id="708" name="直線コネクタ 707"/>
        <xdr:cNvCxnSpPr/>
      </xdr:nvCxnSpPr>
      <xdr:spPr>
        <a:xfrm>
          <a:off x="20434300" y="6709664"/>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9703</xdr:rowOff>
    </xdr:from>
    <xdr:to>
      <xdr:col>29</xdr:col>
      <xdr:colOff>517525</xdr:colOff>
      <xdr:row>39</xdr:row>
      <xdr:rowOff>23114</xdr:rowOff>
    </xdr:to>
    <xdr:cxnSp macro="">
      <xdr:nvCxnSpPr>
        <xdr:cNvPr id="711" name="直線コネクタ 710"/>
        <xdr:cNvCxnSpPr/>
      </xdr:nvCxnSpPr>
      <xdr:spPr>
        <a:xfrm>
          <a:off x="19545300" y="6696253"/>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2463</xdr:rowOff>
    </xdr:from>
    <xdr:to>
      <xdr:col>28</xdr:col>
      <xdr:colOff>314325</xdr:colOff>
      <xdr:row>39</xdr:row>
      <xdr:rowOff>9703</xdr:rowOff>
    </xdr:to>
    <xdr:cxnSp macro="">
      <xdr:nvCxnSpPr>
        <xdr:cNvPr id="714" name="直線コネクタ 713"/>
        <xdr:cNvCxnSpPr/>
      </xdr:nvCxnSpPr>
      <xdr:spPr>
        <a:xfrm>
          <a:off x="18656300" y="6689013"/>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163347</xdr:rowOff>
    </xdr:from>
    <xdr:to>
      <xdr:col>32</xdr:col>
      <xdr:colOff>238125</xdr:colOff>
      <xdr:row>39</xdr:row>
      <xdr:rowOff>93497</xdr:rowOff>
    </xdr:to>
    <xdr:sp macro="" textlink="">
      <xdr:nvSpPr>
        <xdr:cNvPr id="724" name="円/楕円 723"/>
        <xdr:cNvSpPr/>
      </xdr:nvSpPr>
      <xdr:spPr>
        <a:xfrm>
          <a:off x="221107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78680</xdr:rowOff>
    </xdr:from>
    <xdr:ext cx="313932" cy="259045"/>
    <xdr:sp macro="" textlink="">
      <xdr:nvSpPr>
        <xdr:cNvPr id="725" name="投資及び出資金該当値テキスト"/>
        <xdr:cNvSpPr txBox="1"/>
      </xdr:nvSpPr>
      <xdr:spPr>
        <a:xfrm>
          <a:off x="22212300" y="6593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164643</xdr:rowOff>
    </xdr:from>
    <xdr:to>
      <xdr:col>31</xdr:col>
      <xdr:colOff>85725</xdr:colOff>
      <xdr:row>39</xdr:row>
      <xdr:rowOff>94793</xdr:rowOff>
    </xdr:to>
    <xdr:sp macro="" textlink="">
      <xdr:nvSpPr>
        <xdr:cNvPr id="726" name="円/楕円 725"/>
        <xdr:cNvSpPr/>
      </xdr:nvSpPr>
      <xdr:spPr>
        <a:xfrm>
          <a:off x="21272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85920</xdr:rowOff>
    </xdr:from>
    <xdr:ext cx="249299" cy="259045"/>
    <xdr:sp macro="" textlink="">
      <xdr:nvSpPr>
        <xdr:cNvPr id="727" name="テキスト ボックス 726"/>
        <xdr:cNvSpPr txBox="1"/>
      </xdr:nvSpPr>
      <xdr:spPr>
        <a:xfrm>
          <a:off x="21198649"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143764</xdr:rowOff>
    </xdr:from>
    <xdr:to>
      <xdr:col>29</xdr:col>
      <xdr:colOff>568325</xdr:colOff>
      <xdr:row>39</xdr:row>
      <xdr:rowOff>73914</xdr:rowOff>
    </xdr:to>
    <xdr:sp macro="" textlink="">
      <xdr:nvSpPr>
        <xdr:cNvPr id="728" name="円/楕円 727"/>
        <xdr:cNvSpPr/>
      </xdr:nvSpPr>
      <xdr:spPr>
        <a:xfrm>
          <a:off x="20383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65041</xdr:rowOff>
    </xdr:from>
    <xdr:ext cx="378565" cy="259045"/>
    <xdr:sp macro="" textlink="">
      <xdr:nvSpPr>
        <xdr:cNvPr id="729" name="テキスト ボックス 728"/>
        <xdr:cNvSpPr txBox="1"/>
      </xdr:nvSpPr>
      <xdr:spPr>
        <a:xfrm>
          <a:off x="20245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130353</xdr:rowOff>
    </xdr:from>
    <xdr:to>
      <xdr:col>28</xdr:col>
      <xdr:colOff>365125</xdr:colOff>
      <xdr:row>39</xdr:row>
      <xdr:rowOff>60503</xdr:rowOff>
    </xdr:to>
    <xdr:sp macro="" textlink="">
      <xdr:nvSpPr>
        <xdr:cNvPr id="730" name="円/楕円 729"/>
        <xdr:cNvSpPr/>
      </xdr:nvSpPr>
      <xdr:spPr>
        <a:xfrm>
          <a:off x="19494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51630</xdr:rowOff>
    </xdr:from>
    <xdr:ext cx="378565" cy="259045"/>
    <xdr:sp macro="" textlink="">
      <xdr:nvSpPr>
        <xdr:cNvPr id="731" name="テキスト ボックス 730"/>
        <xdr:cNvSpPr txBox="1"/>
      </xdr:nvSpPr>
      <xdr:spPr>
        <a:xfrm>
          <a:off x="19356017" y="673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123113</xdr:rowOff>
    </xdr:from>
    <xdr:to>
      <xdr:col>27</xdr:col>
      <xdr:colOff>161925</xdr:colOff>
      <xdr:row>39</xdr:row>
      <xdr:rowOff>53263</xdr:rowOff>
    </xdr:to>
    <xdr:sp macro="" textlink="">
      <xdr:nvSpPr>
        <xdr:cNvPr id="732" name="円/楕円 731"/>
        <xdr:cNvSpPr/>
      </xdr:nvSpPr>
      <xdr:spPr>
        <a:xfrm>
          <a:off x="18605500" y="66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44390</xdr:rowOff>
    </xdr:from>
    <xdr:ext cx="378565" cy="259045"/>
    <xdr:sp macro="" textlink="">
      <xdr:nvSpPr>
        <xdr:cNvPr id="733" name="テキスト ボックス 732"/>
        <xdr:cNvSpPr txBox="1"/>
      </xdr:nvSpPr>
      <xdr:spPr>
        <a:xfrm>
          <a:off x="18467017" y="6730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94894</xdr:rowOff>
    </xdr:from>
    <xdr:to>
      <xdr:col>32</xdr:col>
      <xdr:colOff>187325</xdr:colOff>
      <xdr:row>59</xdr:row>
      <xdr:rowOff>95874</xdr:rowOff>
    </xdr:to>
    <xdr:cxnSp macro="">
      <xdr:nvCxnSpPr>
        <xdr:cNvPr id="764" name="直線コネクタ 763"/>
        <xdr:cNvCxnSpPr/>
      </xdr:nvCxnSpPr>
      <xdr:spPr>
        <a:xfrm flipV="1">
          <a:off x="21323300" y="10210444"/>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95841</xdr:rowOff>
    </xdr:from>
    <xdr:to>
      <xdr:col>31</xdr:col>
      <xdr:colOff>34925</xdr:colOff>
      <xdr:row>59</xdr:row>
      <xdr:rowOff>95874</xdr:rowOff>
    </xdr:to>
    <xdr:cxnSp macro="">
      <xdr:nvCxnSpPr>
        <xdr:cNvPr id="767" name="直線コネクタ 766"/>
        <xdr:cNvCxnSpPr/>
      </xdr:nvCxnSpPr>
      <xdr:spPr>
        <a:xfrm>
          <a:off x="20434300" y="1021139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95286</xdr:rowOff>
    </xdr:from>
    <xdr:to>
      <xdr:col>29</xdr:col>
      <xdr:colOff>517525</xdr:colOff>
      <xdr:row>59</xdr:row>
      <xdr:rowOff>95841</xdr:rowOff>
    </xdr:to>
    <xdr:cxnSp macro="">
      <xdr:nvCxnSpPr>
        <xdr:cNvPr id="770" name="直線コネクタ 769"/>
        <xdr:cNvCxnSpPr/>
      </xdr:nvCxnSpPr>
      <xdr:spPr>
        <a:xfrm>
          <a:off x="19545300" y="1021083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94209</xdr:rowOff>
    </xdr:from>
    <xdr:to>
      <xdr:col>28</xdr:col>
      <xdr:colOff>314325</xdr:colOff>
      <xdr:row>59</xdr:row>
      <xdr:rowOff>95286</xdr:rowOff>
    </xdr:to>
    <xdr:cxnSp macro="">
      <xdr:nvCxnSpPr>
        <xdr:cNvPr id="773" name="直線コネクタ 772"/>
        <xdr:cNvCxnSpPr/>
      </xdr:nvCxnSpPr>
      <xdr:spPr>
        <a:xfrm>
          <a:off x="18656300" y="10209759"/>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44094</xdr:rowOff>
    </xdr:from>
    <xdr:to>
      <xdr:col>32</xdr:col>
      <xdr:colOff>238125</xdr:colOff>
      <xdr:row>59</xdr:row>
      <xdr:rowOff>145694</xdr:rowOff>
    </xdr:to>
    <xdr:sp macro="" textlink="">
      <xdr:nvSpPr>
        <xdr:cNvPr id="783" name="円/楕円 782"/>
        <xdr:cNvSpPr/>
      </xdr:nvSpPr>
      <xdr:spPr>
        <a:xfrm>
          <a:off x="22110700" y="101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130471</xdr:rowOff>
    </xdr:from>
    <xdr:ext cx="378565" cy="259045"/>
    <xdr:sp macro="" textlink="">
      <xdr:nvSpPr>
        <xdr:cNvPr id="784" name="貸付金該当値テキスト"/>
        <xdr:cNvSpPr txBox="1"/>
      </xdr:nvSpPr>
      <xdr:spPr>
        <a:xfrm>
          <a:off x="22212300" y="1007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45074</xdr:rowOff>
    </xdr:from>
    <xdr:to>
      <xdr:col>31</xdr:col>
      <xdr:colOff>85725</xdr:colOff>
      <xdr:row>59</xdr:row>
      <xdr:rowOff>146674</xdr:rowOff>
    </xdr:to>
    <xdr:sp macro="" textlink="">
      <xdr:nvSpPr>
        <xdr:cNvPr id="785" name="円/楕円 784"/>
        <xdr:cNvSpPr/>
      </xdr:nvSpPr>
      <xdr:spPr>
        <a:xfrm>
          <a:off x="21272500" y="101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137801</xdr:rowOff>
    </xdr:from>
    <xdr:ext cx="313932" cy="259045"/>
    <xdr:sp macro="" textlink="">
      <xdr:nvSpPr>
        <xdr:cNvPr id="786" name="テキスト ボックス 785"/>
        <xdr:cNvSpPr txBox="1"/>
      </xdr:nvSpPr>
      <xdr:spPr>
        <a:xfrm>
          <a:off x="21166333" y="10253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45041</xdr:rowOff>
    </xdr:from>
    <xdr:to>
      <xdr:col>29</xdr:col>
      <xdr:colOff>568325</xdr:colOff>
      <xdr:row>59</xdr:row>
      <xdr:rowOff>146641</xdr:rowOff>
    </xdr:to>
    <xdr:sp macro="" textlink="">
      <xdr:nvSpPr>
        <xdr:cNvPr id="787" name="円/楕円 786"/>
        <xdr:cNvSpPr/>
      </xdr:nvSpPr>
      <xdr:spPr>
        <a:xfrm>
          <a:off x="20383500" y="101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137768</xdr:rowOff>
    </xdr:from>
    <xdr:ext cx="313932" cy="259045"/>
    <xdr:sp macro="" textlink="">
      <xdr:nvSpPr>
        <xdr:cNvPr id="788" name="テキスト ボックス 787"/>
        <xdr:cNvSpPr txBox="1"/>
      </xdr:nvSpPr>
      <xdr:spPr>
        <a:xfrm>
          <a:off x="20277333" y="10253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44486</xdr:rowOff>
    </xdr:from>
    <xdr:to>
      <xdr:col>28</xdr:col>
      <xdr:colOff>365125</xdr:colOff>
      <xdr:row>59</xdr:row>
      <xdr:rowOff>146086</xdr:rowOff>
    </xdr:to>
    <xdr:sp macro="" textlink="">
      <xdr:nvSpPr>
        <xdr:cNvPr id="789" name="円/楕円 788"/>
        <xdr:cNvSpPr/>
      </xdr:nvSpPr>
      <xdr:spPr>
        <a:xfrm>
          <a:off x="19494500" y="101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137213</xdr:rowOff>
    </xdr:from>
    <xdr:ext cx="378565" cy="259045"/>
    <xdr:sp macro="" textlink="">
      <xdr:nvSpPr>
        <xdr:cNvPr id="790" name="テキスト ボックス 789"/>
        <xdr:cNvSpPr txBox="1"/>
      </xdr:nvSpPr>
      <xdr:spPr>
        <a:xfrm>
          <a:off x="19356017" y="10252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43409</xdr:rowOff>
    </xdr:from>
    <xdr:to>
      <xdr:col>27</xdr:col>
      <xdr:colOff>161925</xdr:colOff>
      <xdr:row>59</xdr:row>
      <xdr:rowOff>145009</xdr:rowOff>
    </xdr:to>
    <xdr:sp macro="" textlink="">
      <xdr:nvSpPr>
        <xdr:cNvPr id="791" name="円/楕円 790"/>
        <xdr:cNvSpPr/>
      </xdr:nvSpPr>
      <xdr:spPr>
        <a:xfrm>
          <a:off x="18605500" y="101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136136</xdr:rowOff>
    </xdr:from>
    <xdr:ext cx="378565" cy="259045"/>
    <xdr:sp macro="" textlink="">
      <xdr:nvSpPr>
        <xdr:cNvPr id="792" name="テキスト ボックス 791"/>
        <xdr:cNvSpPr txBox="1"/>
      </xdr:nvSpPr>
      <xdr:spPr>
        <a:xfrm>
          <a:off x="18467017" y="1025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63691</xdr:rowOff>
    </xdr:from>
    <xdr:to>
      <xdr:col>32</xdr:col>
      <xdr:colOff>187325</xdr:colOff>
      <xdr:row>78</xdr:row>
      <xdr:rowOff>78093</xdr:rowOff>
    </xdr:to>
    <xdr:cxnSp macro="">
      <xdr:nvCxnSpPr>
        <xdr:cNvPr id="821" name="直線コネクタ 820"/>
        <xdr:cNvCxnSpPr/>
      </xdr:nvCxnSpPr>
      <xdr:spPr>
        <a:xfrm flipV="1">
          <a:off x="21323300" y="13436791"/>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68362</xdr:rowOff>
    </xdr:from>
    <xdr:to>
      <xdr:col>31</xdr:col>
      <xdr:colOff>34925</xdr:colOff>
      <xdr:row>78</xdr:row>
      <xdr:rowOff>78093</xdr:rowOff>
    </xdr:to>
    <xdr:cxnSp macro="">
      <xdr:nvCxnSpPr>
        <xdr:cNvPr id="824" name="直線コネクタ 823"/>
        <xdr:cNvCxnSpPr/>
      </xdr:nvCxnSpPr>
      <xdr:spPr>
        <a:xfrm>
          <a:off x="20434300" y="13441462"/>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67614</xdr:rowOff>
    </xdr:from>
    <xdr:to>
      <xdr:col>29</xdr:col>
      <xdr:colOff>517525</xdr:colOff>
      <xdr:row>78</xdr:row>
      <xdr:rowOff>68362</xdr:rowOff>
    </xdr:to>
    <xdr:cxnSp macro="">
      <xdr:nvCxnSpPr>
        <xdr:cNvPr id="827" name="直線コネクタ 826"/>
        <xdr:cNvCxnSpPr/>
      </xdr:nvCxnSpPr>
      <xdr:spPr>
        <a:xfrm>
          <a:off x="19545300" y="13440714"/>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67614</xdr:rowOff>
    </xdr:from>
    <xdr:to>
      <xdr:col>28</xdr:col>
      <xdr:colOff>314325</xdr:colOff>
      <xdr:row>78</xdr:row>
      <xdr:rowOff>80074</xdr:rowOff>
    </xdr:to>
    <xdr:cxnSp macro="">
      <xdr:nvCxnSpPr>
        <xdr:cNvPr id="830" name="直線コネクタ 829"/>
        <xdr:cNvCxnSpPr/>
      </xdr:nvCxnSpPr>
      <xdr:spPr>
        <a:xfrm flipV="1">
          <a:off x="18656300" y="13440714"/>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12891</xdr:rowOff>
    </xdr:from>
    <xdr:to>
      <xdr:col>32</xdr:col>
      <xdr:colOff>238125</xdr:colOff>
      <xdr:row>78</xdr:row>
      <xdr:rowOff>114491</xdr:rowOff>
    </xdr:to>
    <xdr:sp macro="" textlink="">
      <xdr:nvSpPr>
        <xdr:cNvPr id="840" name="円/楕円 839"/>
        <xdr:cNvSpPr/>
      </xdr:nvSpPr>
      <xdr:spPr>
        <a:xfrm>
          <a:off x="221107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99268</xdr:rowOff>
    </xdr:from>
    <xdr:ext cx="534377" cy="259045"/>
    <xdr:sp macro="" textlink="">
      <xdr:nvSpPr>
        <xdr:cNvPr id="841" name="繰出金該当値テキスト"/>
        <xdr:cNvSpPr txBox="1"/>
      </xdr:nvSpPr>
      <xdr:spPr>
        <a:xfrm>
          <a:off x="22212300" y="133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27293</xdr:rowOff>
    </xdr:from>
    <xdr:to>
      <xdr:col>31</xdr:col>
      <xdr:colOff>85725</xdr:colOff>
      <xdr:row>78</xdr:row>
      <xdr:rowOff>128893</xdr:rowOff>
    </xdr:to>
    <xdr:sp macro="" textlink="">
      <xdr:nvSpPr>
        <xdr:cNvPr id="842" name="円/楕円 841"/>
        <xdr:cNvSpPr/>
      </xdr:nvSpPr>
      <xdr:spPr>
        <a:xfrm>
          <a:off x="21272500" y="134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120020</xdr:rowOff>
    </xdr:from>
    <xdr:ext cx="534377" cy="259045"/>
    <xdr:sp macro="" textlink="">
      <xdr:nvSpPr>
        <xdr:cNvPr id="843" name="テキスト ボックス 842"/>
        <xdr:cNvSpPr txBox="1"/>
      </xdr:nvSpPr>
      <xdr:spPr>
        <a:xfrm>
          <a:off x="21056111" y="1349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17562</xdr:rowOff>
    </xdr:from>
    <xdr:to>
      <xdr:col>29</xdr:col>
      <xdr:colOff>568325</xdr:colOff>
      <xdr:row>78</xdr:row>
      <xdr:rowOff>119162</xdr:rowOff>
    </xdr:to>
    <xdr:sp macro="" textlink="">
      <xdr:nvSpPr>
        <xdr:cNvPr id="844" name="円/楕円 843"/>
        <xdr:cNvSpPr/>
      </xdr:nvSpPr>
      <xdr:spPr>
        <a:xfrm>
          <a:off x="20383500" y="133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110289</xdr:rowOff>
    </xdr:from>
    <xdr:ext cx="534377" cy="259045"/>
    <xdr:sp macro="" textlink="">
      <xdr:nvSpPr>
        <xdr:cNvPr id="845" name="テキスト ボックス 844"/>
        <xdr:cNvSpPr txBox="1"/>
      </xdr:nvSpPr>
      <xdr:spPr>
        <a:xfrm>
          <a:off x="20167111" y="1348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16814</xdr:rowOff>
    </xdr:from>
    <xdr:to>
      <xdr:col>28</xdr:col>
      <xdr:colOff>365125</xdr:colOff>
      <xdr:row>78</xdr:row>
      <xdr:rowOff>118414</xdr:rowOff>
    </xdr:to>
    <xdr:sp macro="" textlink="">
      <xdr:nvSpPr>
        <xdr:cNvPr id="846" name="円/楕円 845"/>
        <xdr:cNvSpPr/>
      </xdr:nvSpPr>
      <xdr:spPr>
        <a:xfrm>
          <a:off x="194945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109541</xdr:rowOff>
    </xdr:from>
    <xdr:ext cx="534377" cy="259045"/>
    <xdr:sp macro="" textlink="">
      <xdr:nvSpPr>
        <xdr:cNvPr id="847" name="テキスト ボックス 846"/>
        <xdr:cNvSpPr txBox="1"/>
      </xdr:nvSpPr>
      <xdr:spPr>
        <a:xfrm>
          <a:off x="19278111" y="134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29274</xdr:rowOff>
    </xdr:from>
    <xdr:to>
      <xdr:col>27</xdr:col>
      <xdr:colOff>161925</xdr:colOff>
      <xdr:row>78</xdr:row>
      <xdr:rowOff>130874</xdr:rowOff>
    </xdr:to>
    <xdr:sp macro="" textlink="">
      <xdr:nvSpPr>
        <xdr:cNvPr id="848" name="円/楕円 847"/>
        <xdr:cNvSpPr/>
      </xdr:nvSpPr>
      <xdr:spPr>
        <a:xfrm>
          <a:off x="18605500" y="134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122001</xdr:rowOff>
    </xdr:from>
    <xdr:ext cx="534377" cy="259045"/>
    <xdr:sp macro="" textlink="">
      <xdr:nvSpPr>
        <xdr:cNvPr id="849" name="テキスト ボックス 848"/>
        <xdr:cNvSpPr txBox="1"/>
      </xdr:nvSpPr>
      <xdr:spPr>
        <a:xfrm>
          <a:off x="18389111" y="134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314,942</a:t>
          </a:r>
          <a:r>
            <a:rPr kumimoji="1" lang="ja-JP" altLang="en-US" sz="1300">
              <a:latin typeface="ＭＳ Ｐゴシック"/>
            </a:rPr>
            <a:t>円となっている。主な構成項目である人件費は，住民一人当たり</a:t>
          </a:r>
          <a:r>
            <a:rPr kumimoji="1" lang="en-US" altLang="ja-JP" sz="1300">
              <a:latin typeface="ＭＳ Ｐゴシック"/>
            </a:rPr>
            <a:t>46,636</a:t>
          </a:r>
          <a:r>
            <a:rPr kumimoji="1" lang="ja-JP" altLang="en-US" sz="1300">
              <a:latin typeface="ＭＳ Ｐゴシック"/>
            </a:rPr>
            <a:t>円となっており，類似団体平均と比べて低い水準で推移している。これは，人口増加は続いているものの，これまで三次にわたる定員適正化計画のもと，業務の委託化や事務事業の見直しなどの手法により定員の適正化に取り組んできたことによるものである。</a:t>
          </a:r>
          <a:endParaRPr kumimoji="1" lang="en-US" altLang="ja-JP" sz="1300">
            <a:latin typeface="ＭＳ Ｐゴシック"/>
          </a:endParaRPr>
        </a:p>
        <a:p>
          <a:r>
            <a:rPr kumimoji="1" lang="ja-JP" altLang="en-US" sz="1300">
              <a:latin typeface="ＭＳ Ｐゴシック"/>
            </a:rPr>
            <a:t>　物件費は，住民一人当たり</a:t>
          </a:r>
          <a:r>
            <a:rPr kumimoji="1" lang="en-US" altLang="ja-JP" sz="1300">
              <a:latin typeface="ＭＳ Ｐゴシック"/>
            </a:rPr>
            <a:t>54,657</a:t>
          </a:r>
          <a:r>
            <a:rPr kumimoji="1" lang="ja-JP" altLang="en-US" sz="1300">
              <a:latin typeface="ＭＳ Ｐゴシック"/>
            </a:rPr>
            <a:t>円となっており，類似団体と比較して一人当たりコストが高い状況となっている。これまで，指定管理者制度の導入など民間委託を推進してきたことが要因であるが，これにより人件費の抑制に繋が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65,413
64,698
35.71
21,806,020
20,601,285
795,636
12,163,987
12,981,638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158445</xdr:rowOff>
    </xdr:from>
    <xdr:to>
      <xdr:col>6</xdr:col>
      <xdr:colOff>511175</xdr:colOff>
      <xdr:row>35</xdr:row>
      <xdr:rowOff>54204</xdr:rowOff>
    </xdr:to>
    <xdr:cxnSp macro="">
      <xdr:nvCxnSpPr>
        <xdr:cNvPr id="59" name="直線コネクタ 58"/>
        <xdr:cNvCxnSpPr/>
      </xdr:nvCxnSpPr>
      <xdr:spPr>
        <a:xfrm flipV="1">
          <a:off x="3797300" y="5987745"/>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35001</xdr:rowOff>
    </xdr:from>
    <xdr:to>
      <xdr:col>5</xdr:col>
      <xdr:colOff>358775</xdr:colOff>
      <xdr:row>35</xdr:row>
      <xdr:rowOff>54204</xdr:rowOff>
    </xdr:to>
    <xdr:cxnSp macro="">
      <xdr:nvCxnSpPr>
        <xdr:cNvPr id="62" name="直線コネクタ 61"/>
        <xdr:cNvCxnSpPr/>
      </xdr:nvCxnSpPr>
      <xdr:spPr>
        <a:xfrm>
          <a:off x="2908300" y="603575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4826</xdr:rowOff>
    </xdr:from>
    <xdr:to>
      <xdr:col>4</xdr:col>
      <xdr:colOff>155575</xdr:colOff>
      <xdr:row>35</xdr:row>
      <xdr:rowOff>35001</xdr:rowOff>
    </xdr:to>
    <xdr:cxnSp macro="">
      <xdr:nvCxnSpPr>
        <xdr:cNvPr id="65" name="直線コネクタ 64"/>
        <xdr:cNvCxnSpPr/>
      </xdr:nvCxnSpPr>
      <xdr:spPr>
        <a:xfrm>
          <a:off x="2019300" y="600557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100838</xdr:rowOff>
    </xdr:from>
    <xdr:to>
      <xdr:col>2</xdr:col>
      <xdr:colOff>638175</xdr:colOff>
      <xdr:row>35</xdr:row>
      <xdr:rowOff>4826</xdr:rowOff>
    </xdr:to>
    <xdr:cxnSp macro="">
      <xdr:nvCxnSpPr>
        <xdr:cNvPr id="68" name="直線コネクタ 67"/>
        <xdr:cNvCxnSpPr/>
      </xdr:nvCxnSpPr>
      <xdr:spPr>
        <a:xfrm>
          <a:off x="1130300" y="575868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107645</xdr:rowOff>
    </xdr:from>
    <xdr:to>
      <xdr:col>6</xdr:col>
      <xdr:colOff>561975</xdr:colOff>
      <xdr:row>35</xdr:row>
      <xdr:rowOff>37795</xdr:rowOff>
    </xdr:to>
    <xdr:sp macro="" textlink="">
      <xdr:nvSpPr>
        <xdr:cNvPr id="78" name="円/楕円 77"/>
        <xdr:cNvSpPr/>
      </xdr:nvSpPr>
      <xdr:spPr>
        <a:xfrm>
          <a:off x="4584700" y="59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86072</xdr:rowOff>
    </xdr:from>
    <xdr:ext cx="469744" cy="259045"/>
    <xdr:sp macro="" textlink="">
      <xdr:nvSpPr>
        <xdr:cNvPr id="79" name="議会費該当値テキスト"/>
        <xdr:cNvSpPr txBox="1"/>
      </xdr:nvSpPr>
      <xdr:spPr>
        <a:xfrm>
          <a:off x="4686300" y="591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3404</xdr:rowOff>
    </xdr:from>
    <xdr:to>
      <xdr:col>5</xdr:col>
      <xdr:colOff>409575</xdr:colOff>
      <xdr:row>35</xdr:row>
      <xdr:rowOff>105004</xdr:rowOff>
    </xdr:to>
    <xdr:sp macro="" textlink="">
      <xdr:nvSpPr>
        <xdr:cNvPr id="80" name="円/楕円 79"/>
        <xdr:cNvSpPr/>
      </xdr:nvSpPr>
      <xdr:spPr>
        <a:xfrm>
          <a:off x="3746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96131</xdr:rowOff>
    </xdr:from>
    <xdr:ext cx="469744" cy="259045"/>
    <xdr:sp macro="" textlink="">
      <xdr:nvSpPr>
        <xdr:cNvPr id="81" name="テキスト ボックス 80"/>
        <xdr:cNvSpPr txBox="1"/>
      </xdr:nvSpPr>
      <xdr:spPr>
        <a:xfrm>
          <a:off x="3562427" y="60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155651</xdr:rowOff>
    </xdr:from>
    <xdr:to>
      <xdr:col>4</xdr:col>
      <xdr:colOff>206375</xdr:colOff>
      <xdr:row>35</xdr:row>
      <xdr:rowOff>85801</xdr:rowOff>
    </xdr:to>
    <xdr:sp macro="" textlink="">
      <xdr:nvSpPr>
        <xdr:cNvPr id="82" name="円/楕円 81"/>
        <xdr:cNvSpPr/>
      </xdr:nvSpPr>
      <xdr:spPr>
        <a:xfrm>
          <a:off x="2857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76928</xdr:rowOff>
    </xdr:from>
    <xdr:ext cx="469744" cy="259045"/>
    <xdr:sp macro="" textlink="">
      <xdr:nvSpPr>
        <xdr:cNvPr id="83" name="テキスト ボックス 82"/>
        <xdr:cNvSpPr txBox="1"/>
      </xdr:nvSpPr>
      <xdr:spPr>
        <a:xfrm>
          <a:off x="2673427" y="607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125476</xdr:rowOff>
    </xdr:from>
    <xdr:to>
      <xdr:col>3</xdr:col>
      <xdr:colOff>3175</xdr:colOff>
      <xdr:row>35</xdr:row>
      <xdr:rowOff>55626</xdr:rowOff>
    </xdr:to>
    <xdr:sp macro="" textlink="">
      <xdr:nvSpPr>
        <xdr:cNvPr id="84" name="円/楕円 83"/>
        <xdr:cNvSpPr/>
      </xdr:nvSpPr>
      <xdr:spPr>
        <a:xfrm>
          <a:off x="1968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46753</xdr:rowOff>
    </xdr:from>
    <xdr:ext cx="469744" cy="259045"/>
    <xdr:sp macro="" textlink="">
      <xdr:nvSpPr>
        <xdr:cNvPr id="85" name="テキスト ボックス 84"/>
        <xdr:cNvSpPr txBox="1"/>
      </xdr:nvSpPr>
      <xdr:spPr>
        <a:xfrm>
          <a:off x="1784427"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50038</xdr:rowOff>
    </xdr:from>
    <xdr:to>
      <xdr:col>1</xdr:col>
      <xdr:colOff>485775</xdr:colOff>
      <xdr:row>33</xdr:row>
      <xdr:rowOff>151638</xdr:rowOff>
    </xdr:to>
    <xdr:sp macro="" textlink="">
      <xdr:nvSpPr>
        <xdr:cNvPr id="86" name="円/楕円 85"/>
        <xdr:cNvSpPr/>
      </xdr:nvSpPr>
      <xdr:spPr>
        <a:xfrm>
          <a:off x="1079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142765</xdr:rowOff>
    </xdr:from>
    <xdr:ext cx="469744" cy="259045"/>
    <xdr:sp macro="" textlink="">
      <xdr:nvSpPr>
        <xdr:cNvPr id="87" name="テキスト ボックス 86"/>
        <xdr:cNvSpPr txBox="1"/>
      </xdr:nvSpPr>
      <xdr:spPr>
        <a:xfrm>
          <a:off x="895427" y="58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83506</xdr:rowOff>
    </xdr:from>
    <xdr:to>
      <xdr:col>6</xdr:col>
      <xdr:colOff>511175</xdr:colOff>
      <xdr:row>57</xdr:row>
      <xdr:rowOff>109264</xdr:rowOff>
    </xdr:to>
    <xdr:cxnSp macro="">
      <xdr:nvCxnSpPr>
        <xdr:cNvPr id="114" name="直線コネクタ 113"/>
        <xdr:cNvCxnSpPr/>
      </xdr:nvCxnSpPr>
      <xdr:spPr>
        <a:xfrm flipV="1">
          <a:off x="3797300" y="9856156"/>
          <a:ext cx="838200" cy="2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109264</xdr:rowOff>
    </xdr:from>
    <xdr:to>
      <xdr:col>5</xdr:col>
      <xdr:colOff>358775</xdr:colOff>
      <xdr:row>57</xdr:row>
      <xdr:rowOff>159190</xdr:rowOff>
    </xdr:to>
    <xdr:cxnSp macro="">
      <xdr:nvCxnSpPr>
        <xdr:cNvPr id="117" name="直線コネクタ 116"/>
        <xdr:cNvCxnSpPr/>
      </xdr:nvCxnSpPr>
      <xdr:spPr>
        <a:xfrm flipV="1">
          <a:off x="2908300" y="9881914"/>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157490</xdr:rowOff>
    </xdr:from>
    <xdr:to>
      <xdr:col>4</xdr:col>
      <xdr:colOff>155575</xdr:colOff>
      <xdr:row>57</xdr:row>
      <xdr:rowOff>159190</xdr:rowOff>
    </xdr:to>
    <xdr:cxnSp macro="">
      <xdr:nvCxnSpPr>
        <xdr:cNvPr id="120" name="直線コネクタ 119"/>
        <xdr:cNvCxnSpPr/>
      </xdr:nvCxnSpPr>
      <xdr:spPr>
        <a:xfrm>
          <a:off x="2019300" y="9930140"/>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157490</xdr:rowOff>
    </xdr:from>
    <xdr:to>
      <xdr:col>2</xdr:col>
      <xdr:colOff>638175</xdr:colOff>
      <xdr:row>57</xdr:row>
      <xdr:rowOff>160575</xdr:rowOff>
    </xdr:to>
    <xdr:cxnSp macro="">
      <xdr:nvCxnSpPr>
        <xdr:cNvPr id="123" name="直線コネクタ 122"/>
        <xdr:cNvCxnSpPr/>
      </xdr:nvCxnSpPr>
      <xdr:spPr>
        <a:xfrm flipV="1">
          <a:off x="1130300" y="993014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32706</xdr:rowOff>
    </xdr:from>
    <xdr:to>
      <xdr:col>6</xdr:col>
      <xdr:colOff>561975</xdr:colOff>
      <xdr:row>57</xdr:row>
      <xdr:rowOff>134306</xdr:rowOff>
    </xdr:to>
    <xdr:sp macro="" textlink="">
      <xdr:nvSpPr>
        <xdr:cNvPr id="133" name="円/楕円 132"/>
        <xdr:cNvSpPr/>
      </xdr:nvSpPr>
      <xdr:spPr>
        <a:xfrm>
          <a:off x="4584700" y="98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169672</xdr:rowOff>
    </xdr:from>
    <xdr:ext cx="534377" cy="259045"/>
    <xdr:sp macro="" textlink="">
      <xdr:nvSpPr>
        <xdr:cNvPr id="134" name="総務費該当値テキスト"/>
        <xdr:cNvSpPr txBox="1"/>
      </xdr:nvSpPr>
      <xdr:spPr>
        <a:xfrm>
          <a:off x="4686300" y="97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58464</xdr:rowOff>
    </xdr:from>
    <xdr:to>
      <xdr:col>5</xdr:col>
      <xdr:colOff>409575</xdr:colOff>
      <xdr:row>57</xdr:row>
      <xdr:rowOff>160064</xdr:rowOff>
    </xdr:to>
    <xdr:sp macro="" textlink="">
      <xdr:nvSpPr>
        <xdr:cNvPr id="135" name="円/楕円 134"/>
        <xdr:cNvSpPr/>
      </xdr:nvSpPr>
      <xdr:spPr>
        <a:xfrm>
          <a:off x="3746500" y="9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151191</xdr:rowOff>
    </xdr:from>
    <xdr:ext cx="534377" cy="259045"/>
    <xdr:sp macro="" textlink="">
      <xdr:nvSpPr>
        <xdr:cNvPr id="136" name="テキスト ボックス 135"/>
        <xdr:cNvSpPr txBox="1"/>
      </xdr:nvSpPr>
      <xdr:spPr>
        <a:xfrm>
          <a:off x="3530111" y="99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108390</xdr:rowOff>
    </xdr:from>
    <xdr:to>
      <xdr:col>4</xdr:col>
      <xdr:colOff>206375</xdr:colOff>
      <xdr:row>58</xdr:row>
      <xdr:rowOff>38540</xdr:rowOff>
    </xdr:to>
    <xdr:sp macro="" textlink="">
      <xdr:nvSpPr>
        <xdr:cNvPr id="137" name="円/楕円 136"/>
        <xdr:cNvSpPr/>
      </xdr:nvSpPr>
      <xdr:spPr>
        <a:xfrm>
          <a:off x="2857500" y="98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29667</xdr:rowOff>
    </xdr:from>
    <xdr:ext cx="534377" cy="259045"/>
    <xdr:sp macro="" textlink="">
      <xdr:nvSpPr>
        <xdr:cNvPr id="138" name="テキスト ボックス 137"/>
        <xdr:cNvSpPr txBox="1"/>
      </xdr:nvSpPr>
      <xdr:spPr>
        <a:xfrm>
          <a:off x="2641111" y="997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106690</xdr:rowOff>
    </xdr:from>
    <xdr:to>
      <xdr:col>3</xdr:col>
      <xdr:colOff>3175</xdr:colOff>
      <xdr:row>58</xdr:row>
      <xdr:rowOff>36840</xdr:rowOff>
    </xdr:to>
    <xdr:sp macro="" textlink="">
      <xdr:nvSpPr>
        <xdr:cNvPr id="139" name="円/楕円 138"/>
        <xdr:cNvSpPr/>
      </xdr:nvSpPr>
      <xdr:spPr>
        <a:xfrm>
          <a:off x="1968500" y="98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27967</xdr:rowOff>
    </xdr:from>
    <xdr:ext cx="534377" cy="259045"/>
    <xdr:sp macro="" textlink="">
      <xdr:nvSpPr>
        <xdr:cNvPr id="140" name="テキスト ボックス 139"/>
        <xdr:cNvSpPr txBox="1"/>
      </xdr:nvSpPr>
      <xdr:spPr>
        <a:xfrm>
          <a:off x="1752111" y="99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109775</xdr:rowOff>
    </xdr:from>
    <xdr:to>
      <xdr:col>1</xdr:col>
      <xdr:colOff>485775</xdr:colOff>
      <xdr:row>58</xdr:row>
      <xdr:rowOff>39925</xdr:rowOff>
    </xdr:to>
    <xdr:sp macro="" textlink="">
      <xdr:nvSpPr>
        <xdr:cNvPr id="141" name="円/楕円 140"/>
        <xdr:cNvSpPr/>
      </xdr:nvSpPr>
      <xdr:spPr>
        <a:xfrm>
          <a:off x="1079500" y="98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31052</xdr:rowOff>
    </xdr:from>
    <xdr:ext cx="534377" cy="259045"/>
    <xdr:sp macro="" textlink="">
      <xdr:nvSpPr>
        <xdr:cNvPr id="142" name="テキスト ボックス 141"/>
        <xdr:cNvSpPr txBox="1"/>
      </xdr:nvSpPr>
      <xdr:spPr>
        <a:xfrm>
          <a:off x="863111" y="99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30671</xdr:rowOff>
    </xdr:from>
    <xdr:to>
      <xdr:col>6</xdr:col>
      <xdr:colOff>511175</xdr:colOff>
      <xdr:row>78</xdr:row>
      <xdr:rowOff>119762</xdr:rowOff>
    </xdr:to>
    <xdr:cxnSp macro="">
      <xdr:nvCxnSpPr>
        <xdr:cNvPr id="172" name="直線コネクタ 171"/>
        <xdr:cNvCxnSpPr/>
      </xdr:nvCxnSpPr>
      <xdr:spPr>
        <a:xfrm flipV="1">
          <a:off x="3797300" y="13403771"/>
          <a:ext cx="838200" cy="8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119762</xdr:rowOff>
    </xdr:from>
    <xdr:to>
      <xdr:col>5</xdr:col>
      <xdr:colOff>358775</xdr:colOff>
      <xdr:row>78</xdr:row>
      <xdr:rowOff>140793</xdr:rowOff>
    </xdr:to>
    <xdr:cxnSp macro="">
      <xdr:nvCxnSpPr>
        <xdr:cNvPr id="175" name="直線コネクタ 174"/>
        <xdr:cNvCxnSpPr/>
      </xdr:nvCxnSpPr>
      <xdr:spPr>
        <a:xfrm flipV="1">
          <a:off x="2908300" y="1349286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140793</xdr:rowOff>
    </xdr:from>
    <xdr:to>
      <xdr:col>4</xdr:col>
      <xdr:colOff>155575</xdr:colOff>
      <xdr:row>79</xdr:row>
      <xdr:rowOff>16154</xdr:rowOff>
    </xdr:to>
    <xdr:cxnSp macro="">
      <xdr:nvCxnSpPr>
        <xdr:cNvPr id="178" name="直線コネクタ 177"/>
        <xdr:cNvCxnSpPr/>
      </xdr:nvCxnSpPr>
      <xdr:spPr>
        <a:xfrm flipV="1">
          <a:off x="2019300" y="13513893"/>
          <a:ext cx="889000" cy="4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16154</xdr:rowOff>
    </xdr:from>
    <xdr:to>
      <xdr:col>2</xdr:col>
      <xdr:colOff>638175</xdr:colOff>
      <xdr:row>79</xdr:row>
      <xdr:rowOff>37452</xdr:rowOff>
    </xdr:to>
    <xdr:cxnSp macro="">
      <xdr:nvCxnSpPr>
        <xdr:cNvPr id="181" name="直線コネクタ 180"/>
        <xdr:cNvCxnSpPr/>
      </xdr:nvCxnSpPr>
      <xdr:spPr>
        <a:xfrm flipV="1">
          <a:off x="1130300" y="1356070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151321</xdr:rowOff>
    </xdr:from>
    <xdr:to>
      <xdr:col>6</xdr:col>
      <xdr:colOff>561975</xdr:colOff>
      <xdr:row>78</xdr:row>
      <xdr:rowOff>81471</xdr:rowOff>
    </xdr:to>
    <xdr:sp macro="" textlink="">
      <xdr:nvSpPr>
        <xdr:cNvPr id="191" name="円/楕円 190"/>
        <xdr:cNvSpPr/>
      </xdr:nvSpPr>
      <xdr:spPr>
        <a:xfrm>
          <a:off x="4584700" y="133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66248</xdr:rowOff>
    </xdr:from>
    <xdr:ext cx="599010" cy="259045"/>
    <xdr:sp macro="" textlink="">
      <xdr:nvSpPr>
        <xdr:cNvPr id="192" name="民生費該当値テキスト"/>
        <xdr:cNvSpPr txBox="1"/>
      </xdr:nvSpPr>
      <xdr:spPr>
        <a:xfrm>
          <a:off x="4686300" y="1326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68962</xdr:rowOff>
    </xdr:from>
    <xdr:to>
      <xdr:col>5</xdr:col>
      <xdr:colOff>409575</xdr:colOff>
      <xdr:row>78</xdr:row>
      <xdr:rowOff>170562</xdr:rowOff>
    </xdr:to>
    <xdr:sp macro="" textlink="">
      <xdr:nvSpPr>
        <xdr:cNvPr id="193" name="円/楕円 192"/>
        <xdr:cNvSpPr/>
      </xdr:nvSpPr>
      <xdr:spPr>
        <a:xfrm>
          <a:off x="3746500" y="134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161689</xdr:rowOff>
    </xdr:from>
    <xdr:ext cx="534377" cy="259045"/>
    <xdr:sp macro="" textlink="">
      <xdr:nvSpPr>
        <xdr:cNvPr id="194" name="テキスト ボックス 193"/>
        <xdr:cNvSpPr txBox="1"/>
      </xdr:nvSpPr>
      <xdr:spPr>
        <a:xfrm>
          <a:off x="3530111" y="135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89993</xdr:rowOff>
    </xdr:from>
    <xdr:to>
      <xdr:col>4</xdr:col>
      <xdr:colOff>206375</xdr:colOff>
      <xdr:row>79</xdr:row>
      <xdr:rowOff>20143</xdr:rowOff>
    </xdr:to>
    <xdr:sp macro="" textlink="">
      <xdr:nvSpPr>
        <xdr:cNvPr id="195" name="円/楕円 194"/>
        <xdr:cNvSpPr/>
      </xdr:nvSpPr>
      <xdr:spPr>
        <a:xfrm>
          <a:off x="2857500" y="134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11270</xdr:rowOff>
    </xdr:from>
    <xdr:ext cx="534377" cy="259045"/>
    <xdr:sp macro="" textlink="">
      <xdr:nvSpPr>
        <xdr:cNvPr id="196" name="テキスト ボックス 195"/>
        <xdr:cNvSpPr txBox="1"/>
      </xdr:nvSpPr>
      <xdr:spPr>
        <a:xfrm>
          <a:off x="2641111" y="135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136804</xdr:rowOff>
    </xdr:from>
    <xdr:to>
      <xdr:col>3</xdr:col>
      <xdr:colOff>3175</xdr:colOff>
      <xdr:row>79</xdr:row>
      <xdr:rowOff>66954</xdr:rowOff>
    </xdr:to>
    <xdr:sp macro="" textlink="">
      <xdr:nvSpPr>
        <xdr:cNvPr id="197" name="円/楕円 196"/>
        <xdr:cNvSpPr/>
      </xdr:nvSpPr>
      <xdr:spPr>
        <a:xfrm>
          <a:off x="1968500" y="135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58081</xdr:rowOff>
    </xdr:from>
    <xdr:ext cx="534377" cy="259045"/>
    <xdr:sp macro="" textlink="">
      <xdr:nvSpPr>
        <xdr:cNvPr id="198" name="テキスト ボックス 197"/>
        <xdr:cNvSpPr txBox="1"/>
      </xdr:nvSpPr>
      <xdr:spPr>
        <a:xfrm>
          <a:off x="1752111" y="136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158102</xdr:rowOff>
    </xdr:from>
    <xdr:to>
      <xdr:col>1</xdr:col>
      <xdr:colOff>485775</xdr:colOff>
      <xdr:row>79</xdr:row>
      <xdr:rowOff>88252</xdr:rowOff>
    </xdr:to>
    <xdr:sp macro="" textlink="">
      <xdr:nvSpPr>
        <xdr:cNvPr id="199" name="円/楕円 198"/>
        <xdr:cNvSpPr/>
      </xdr:nvSpPr>
      <xdr:spPr>
        <a:xfrm>
          <a:off x="1079500" y="135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79379</xdr:rowOff>
    </xdr:from>
    <xdr:ext cx="534377" cy="259045"/>
    <xdr:sp macro="" textlink="">
      <xdr:nvSpPr>
        <xdr:cNvPr id="200" name="テキスト ボックス 199"/>
        <xdr:cNvSpPr txBox="1"/>
      </xdr:nvSpPr>
      <xdr:spPr>
        <a:xfrm>
          <a:off x="863111" y="136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19548</xdr:rowOff>
    </xdr:from>
    <xdr:to>
      <xdr:col>6</xdr:col>
      <xdr:colOff>511175</xdr:colOff>
      <xdr:row>99</xdr:row>
      <xdr:rowOff>33607</xdr:rowOff>
    </xdr:to>
    <xdr:cxnSp macro="">
      <xdr:nvCxnSpPr>
        <xdr:cNvPr id="228" name="直線コネクタ 227"/>
        <xdr:cNvCxnSpPr/>
      </xdr:nvCxnSpPr>
      <xdr:spPr>
        <a:xfrm flipV="1">
          <a:off x="3797300" y="1699309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115856</xdr:rowOff>
    </xdr:from>
    <xdr:to>
      <xdr:col>5</xdr:col>
      <xdr:colOff>358775</xdr:colOff>
      <xdr:row>99</xdr:row>
      <xdr:rowOff>33607</xdr:rowOff>
    </xdr:to>
    <xdr:cxnSp macro="">
      <xdr:nvCxnSpPr>
        <xdr:cNvPr id="231" name="直線コネクタ 230"/>
        <xdr:cNvCxnSpPr/>
      </xdr:nvCxnSpPr>
      <xdr:spPr>
        <a:xfrm>
          <a:off x="2908300" y="16917956"/>
          <a:ext cx="889000" cy="8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124819</xdr:rowOff>
    </xdr:from>
    <xdr:to>
      <xdr:col>4</xdr:col>
      <xdr:colOff>155575</xdr:colOff>
      <xdr:row>98</xdr:row>
      <xdr:rowOff>115856</xdr:rowOff>
    </xdr:to>
    <xdr:cxnSp macro="">
      <xdr:nvCxnSpPr>
        <xdr:cNvPr id="234" name="直線コネクタ 233"/>
        <xdr:cNvCxnSpPr/>
      </xdr:nvCxnSpPr>
      <xdr:spPr>
        <a:xfrm>
          <a:off x="2019300" y="16755469"/>
          <a:ext cx="889000" cy="16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124819</xdr:rowOff>
    </xdr:from>
    <xdr:to>
      <xdr:col>2</xdr:col>
      <xdr:colOff>638175</xdr:colOff>
      <xdr:row>98</xdr:row>
      <xdr:rowOff>75600</xdr:rowOff>
    </xdr:to>
    <xdr:cxnSp macro="">
      <xdr:nvCxnSpPr>
        <xdr:cNvPr id="237" name="直線コネクタ 236"/>
        <xdr:cNvCxnSpPr/>
      </xdr:nvCxnSpPr>
      <xdr:spPr>
        <a:xfrm flipV="1">
          <a:off x="1130300" y="16755469"/>
          <a:ext cx="889000" cy="1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140198</xdr:rowOff>
    </xdr:from>
    <xdr:to>
      <xdr:col>6</xdr:col>
      <xdr:colOff>561975</xdr:colOff>
      <xdr:row>99</xdr:row>
      <xdr:rowOff>70348</xdr:rowOff>
    </xdr:to>
    <xdr:sp macro="" textlink="">
      <xdr:nvSpPr>
        <xdr:cNvPr id="247" name="円/楕円 246"/>
        <xdr:cNvSpPr/>
      </xdr:nvSpPr>
      <xdr:spPr>
        <a:xfrm>
          <a:off x="4584700" y="169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55125</xdr:rowOff>
    </xdr:from>
    <xdr:ext cx="534377" cy="259045"/>
    <xdr:sp macro="" textlink="">
      <xdr:nvSpPr>
        <xdr:cNvPr id="248" name="衛生費該当値テキスト"/>
        <xdr:cNvSpPr txBox="1"/>
      </xdr:nvSpPr>
      <xdr:spPr>
        <a:xfrm>
          <a:off x="4686300" y="168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154257</xdr:rowOff>
    </xdr:from>
    <xdr:to>
      <xdr:col>5</xdr:col>
      <xdr:colOff>409575</xdr:colOff>
      <xdr:row>99</xdr:row>
      <xdr:rowOff>84407</xdr:rowOff>
    </xdr:to>
    <xdr:sp macro="" textlink="">
      <xdr:nvSpPr>
        <xdr:cNvPr id="249" name="円/楕円 248"/>
        <xdr:cNvSpPr/>
      </xdr:nvSpPr>
      <xdr:spPr>
        <a:xfrm>
          <a:off x="3746500" y="169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75534</xdr:rowOff>
    </xdr:from>
    <xdr:ext cx="534377" cy="259045"/>
    <xdr:sp macro="" textlink="">
      <xdr:nvSpPr>
        <xdr:cNvPr id="250" name="テキスト ボックス 249"/>
        <xdr:cNvSpPr txBox="1"/>
      </xdr:nvSpPr>
      <xdr:spPr>
        <a:xfrm>
          <a:off x="3530111" y="170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65056</xdr:rowOff>
    </xdr:from>
    <xdr:to>
      <xdr:col>4</xdr:col>
      <xdr:colOff>206375</xdr:colOff>
      <xdr:row>98</xdr:row>
      <xdr:rowOff>166656</xdr:rowOff>
    </xdr:to>
    <xdr:sp macro="" textlink="">
      <xdr:nvSpPr>
        <xdr:cNvPr id="251" name="円/楕円 250"/>
        <xdr:cNvSpPr/>
      </xdr:nvSpPr>
      <xdr:spPr>
        <a:xfrm>
          <a:off x="2857500" y="168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157783</xdr:rowOff>
    </xdr:from>
    <xdr:ext cx="534377" cy="259045"/>
    <xdr:sp macro="" textlink="">
      <xdr:nvSpPr>
        <xdr:cNvPr id="252" name="テキスト ボックス 251"/>
        <xdr:cNvSpPr txBox="1"/>
      </xdr:nvSpPr>
      <xdr:spPr>
        <a:xfrm>
          <a:off x="2641111" y="169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74019</xdr:rowOff>
    </xdr:from>
    <xdr:to>
      <xdr:col>3</xdr:col>
      <xdr:colOff>3175</xdr:colOff>
      <xdr:row>98</xdr:row>
      <xdr:rowOff>4169</xdr:rowOff>
    </xdr:to>
    <xdr:sp macro="" textlink="">
      <xdr:nvSpPr>
        <xdr:cNvPr id="253" name="円/楕円 252"/>
        <xdr:cNvSpPr/>
      </xdr:nvSpPr>
      <xdr:spPr>
        <a:xfrm>
          <a:off x="1968500" y="167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166746</xdr:rowOff>
    </xdr:from>
    <xdr:ext cx="534377" cy="259045"/>
    <xdr:sp macro="" textlink="">
      <xdr:nvSpPr>
        <xdr:cNvPr id="254" name="テキスト ボックス 253"/>
        <xdr:cNvSpPr txBox="1"/>
      </xdr:nvSpPr>
      <xdr:spPr>
        <a:xfrm>
          <a:off x="1752111" y="167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24800</xdr:rowOff>
    </xdr:from>
    <xdr:to>
      <xdr:col>1</xdr:col>
      <xdr:colOff>485775</xdr:colOff>
      <xdr:row>98</xdr:row>
      <xdr:rowOff>126400</xdr:rowOff>
    </xdr:to>
    <xdr:sp macro="" textlink="">
      <xdr:nvSpPr>
        <xdr:cNvPr id="255" name="円/楕円 254"/>
        <xdr:cNvSpPr/>
      </xdr:nvSpPr>
      <xdr:spPr>
        <a:xfrm>
          <a:off x="1079500" y="168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117527</xdr:rowOff>
    </xdr:from>
    <xdr:ext cx="534377" cy="259045"/>
    <xdr:sp macro="" textlink="">
      <xdr:nvSpPr>
        <xdr:cNvPr id="256" name="テキスト ボックス 255"/>
        <xdr:cNvSpPr txBox="1"/>
      </xdr:nvSpPr>
      <xdr:spPr>
        <a:xfrm>
          <a:off x="863111" y="1691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36830</xdr:rowOff>
    </xdr:from>
    <xdr:to>
      <xdr:col>15</xdr:col>
      <xdr:colOff>180975</xdr:colOff>
      <xdr:row>39</xdr:row>
      <xdr:rowOff>43688</xdr:rowOff>
    </xdr:to>
    <xdr:cxnSp macro="">
      <xdr:nvCxnSpPr>
        <xdr:cNvPr id="285" name="直線コネクタ 284"/>
        <xdr:cNvCxnSpPr/>
      </xdr:nvCxnSpPr>
      <xdr:spPr>
        <a:xfrm>
          <a:off x="9639300" y="67233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131699</xdr:rowOff>
    </xdr:from>
    <xdr:to>
      <xdr:col>14</xdr:col>
      <xdr:colOff>28575</xdr:colOff>
      <xdr:row>39</xdr:row>
      <xdr:rowOff>36830</xdr:rowOff>
    </xdr:to>
    <xdr:cxnSp macro="">
      <xdr:nvCxnSpPr>
        <xdr:cNvPr id="288" name="直線コネクタ 287"/>
        <xdr:cNvCxnSpPr/>
      </xdr:nvCxnSpPr>
      <xdr:spPr>
        <a:xfrm>
          <a:off x="8750300" y="6646799"/>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89408</xdr:rowOff>
    </xdr:from>
    <xdr:to>
      <xdr:col>12</xdr:col>
      <xdr:colOff>511175</xdr:colOff>
      <xdr:row>38</xdr:row>
      <xdr:rowOff>131699</xdr:rowOff>
    </xdr:to>
    <xdr:cxnSp macro="">
      <xdr:nvCxnSpPr>
        <xdr:cNvPr id="291" name="直線コネクタ 290"/>
        <xdr:cNvCxnSpPr/>
      </xdr:nvCxnSpPr>
      <xdr:spPr>
        <a:xfrm>
          <a:off x="7861300" y="6604508"/>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164846</xdr:rowOff>
    </xdr:from>
    <xdr:to>
      <xdr:col>11</xdr:col>
      <xdr:colOff>307975</xdr:colOff>
      <xdr:row>38</xdr:row>
      <xdr:rowOff>89408</xdr:rowOff>
    </xdr:to>
    <xdr:cxnSp macro="">
      <xdr:nvCxnSpPr>
        <xdr:cNvPr id="294" name="直線コネクタ 293"/>
        <xdr:cNvCxnSpPr/>
      </xdr:nvCxnSpPr>
      <xdr:spPr>
        <a:xfrm>
          <a:off x="6972300" y="6508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04" name="円/楕円 303"/>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05"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157480</xdr:rowOff>
    </xdr:from>
    <xdr:to>
      <xdr:col>14</xdr:col>
      <xdr:colOff>79375</xdr:colOff>
      <xdr:row>39</xdr:row>
      <xdr:rowOff>87630</xdr:rowOff>
    </xdr:to>
    <xdr:sp macro="" textlink="">
      <xdr:nvSpPr>
        <xdr:cNvPr id="306" name="円/楕円 305"/>
        <xdr:cNvSpPr/>
      </xdr:nvSpPr>
      <xdr:spPr>
        <a:xfrm>
          <a:off x="9588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78757</xdr:rowOff>
    </xdr:from>
    <xdr:ext cx="313932" cy="259045"/>
    <xdr:sp macro="" textlink="">
      <xdr:nvSpPr>
        <xdr:cNvPr id="307" name="テキスト ボックス 306"/>
        <xdr:cNvSpPr txBox="1"/>
      </xdr:nvSpPr>
      <xdr:spPr>
        <a:xfrm>
          <a:off x="9482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80899</xdr:rowOff>
    </xdr:from>
    <xdr:to>
      <xdr:col>12</xdr:col>
      <xdr:colOff>561975</xdr:colOff>
      <xdr:row>39</xdr:row>
      <xdr:rowOff>11049</xdr:rowOff>
    </xdr:to>
    <xdr:sp macro="" textlink="">
      <xdr:nvSpPr>
        <xdr:cNvPr id="308" name="円/楕円 307"/>
        <xdr:cNvSpPr/>
      </xdr:nvSpPr>
      <xdr:spPr>
        <a:xfrm>
          <a:off x="8699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2176</xdr:rowOff>
    </xdr:from>
    <xdr:ext cx="378565" cy="259045"/>
    <xdr:sp macro="" textlink="">
      <xdr:nvSpPr>
        <xdr:cNvPr id="309" name="テキスト ボックス 308"/>
        <xdr:cNvSpPr txBox="1"/>
      </xdr:nvSpPr>
      <xdr:spPr>
        <a:xfrm>
          <a:off x="8561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38608</xdr:rowOff>
    </xdr:from>
    <xdr:to>
      <xdr:col>11</xdr:col>
      <xdr:colOff>358775</xdr:colOff>
      <xdr:row>38</xdr:row>
      <xdr:rowOff>140208</xdr:rowOff>
    </xdr:to>
    <xdr:sp macro="" textlink="">
      <xdr:nvSpPr>
        <xdr:cNvPr id="310" name="円/楕円 309"/>
        <xdr:cNvSpPr/>
      </xdr:nvSpPr>
      <xdr:spPr>
        <a:xfrm>
          <a:off x="7810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131335</xdr:rowOff>
    </xdr:from>
    <xdr:ext cx="378565" cy="259045"/>
    <xdr:sp macro="" textlink="">
      <xdr:nvSpPr>
        <xdr:cNvPr id="311" name="テキスト ボックス 310"/>
        <xdr:cNvSpPr txBox="1"/>
      </xdr:nvSpPr>
      <xdr:spPr>
        <a:xfrm>
          <a:off x="7672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114046</xdr:rowOff>
    </xdr:from>
    <xdr:to>
      <xdr:col>10</xdr:col>
      <xdr:colOff>155575</xdr:colOff>
      <xdr:row>38</xdr:row>
      <xdr:rowOff>44196</xdr:rowOff>
    </xdr:to>
    <xdr:sp macro="" textlink="">
      <xdr:nvSpPr>
        <xdr:cNvPr id="312" name="円/楕円 311"/>
        <xdr:cNvSpPr/>
      </xdr:nvSpPr>
      <xdr:spPr>
        <a:xfrm>
          <a:off x="6921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35323</xdr:rowOff>
    </xdr:from>
    <xdr:ext cx="378565" cy="259045"/>
    <xdr:sp macro="" textlink="">
      <xdr:nvSpPr>
        <xdr:cNvPr id="313" name="テキスト ボックス 312"/>
        <xdr:cNvSpPr txBox="1"/>
      </xdr:nvSpPr>
      <xdr:spPr>
        <a:xfrm>
          <a:off x="678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162966</xdr:rowOff>
    </xdr:from>
    <xdr:to>
      <xdr:col>15</xdr:col>
      <xdr:colOff>180975</xdr:colOff>
      <xdr:row>59</xdr:row>
      <xdr:rowOff>6274</xdr:rowOff>
    </xdr:to>
    <xdr:cxnSp macro="">
      <xdr:nvCxnSpPr>
        <xdr:cNvPr id="342" name="直線コネクタ 341"/>
        <xdr:cNvCxnSpPr/>
      </xdr:nvCxnSpPr>
      <xdr:spPr>
        <a:xfrm flipV="1">
          <a:off x="9639300" y="10107066"/>
          <a:ext cx="8382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6274</xdr:rowOff>
    </xdr:from>
    <xdr:to>
      <xdr:col>14</xdr:col>
      <xdr:colOff>28575</xdr:colOff>
      <xdr:row>59</xdr:row>
      <xdr:rowOff>10173</xdr:rowOff>
    </xdr:to>
    <xdr:cxnSp macro="">
      <xdr:nvCxnSpPr>
        <xdr:cNvPr id="345" name="直線コネクタ 344"/>
        <xdr:cNvCxnSpPr/>
      </xdr:nvCxnSpPr>
      <xdr:spPr>
        <a:xfrm flipV="1">
          <a:off x="8750300" y="10121824"/>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159741</xdr:rowOff>
    </xdr:from>
    <xdr:to>
      <xdr:col>12</xdr:col>
      <xdr:colOff>511175</xdr:colOff>
      <xdr:row>59</xdr:row>
      <xdr:rowOff>10173</xdr:rowOff>
    </xdr:to>
    <xdr:cxnSp macro="">
      <xdr:nvCxnSpPr>
        <xdr:cNvPr id="348" name="直線コネクタ 347"/>
        <xdr:cNvCxnSpPr/>
      </xdr:nvCxnSpPr>
      <xdr:spPr>
        <a:xfrm>
          <a:off x="7861300" y="10103841"/>
          <a:ext cx="8890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159741</xdr:rowOff>
    </xdr:from>
    <xdr:to>
      <xdr:col>11</xdr:col>
      <xdr:colOff>307975</xdr:colOff>
      <xdr:row>59</xdr:row>
      <xdr:rowOff>1625</xdr:rowOff>
    </xdr:to>
    <xdr:cxnSp macro="">
      <xdr:nvCxnSpPr>
        <xdr:cNvPr id="351" name="直線コネクタ 350"/>
        <xdr:cNvCxnSpPr/>
      </xdr:nvCxnSpPr>
      <xdr:spPr>
        <a:xfrm flipV="1">
          <a:off x="6972300" y="1010384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112166</xdr:rowOff>
    </xdr:from>
    <xdr:to>
      <xdr:col>15</xdr:col>
      <xdr:colOff>231775</xdr:colOff>
      <xdr:row>59</xdr:row>
      <xdr:rowOff>42316</xdr:rowOff>
    </xdr:to>
    <xdr:sp macro="" textlink="">
      <xdr:nvSpPr>
        <xdr:cNvPr id="361" name="円/楕円 360"/>
        <xdr:cNvSpPr/>
      </xdr:nvSpPr>
      <xdr:spPr>
        <a:xfrm>
          <a:off x="10426700" y="100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126924</xdr:rowOff>
    </xdr:from>
    <xdr:to>
      <xdr:col>14</xdr:col>
      <xdr:colOff>79375</xdr:colOff>
      <xdr:row>59</xdr:row>
      <xdr:rowOff>57074</xdr:rowOff>
    </xdr:to>
    <xdr:sp macro="" textlink="">
      <xdr:nvSpPr>
        <xdr:cNvPr id="363" name="円/楕円 362"/>
        <xdr:cNvSpPr/>
      </xdr:nvSpPr>
      <xdr:spPr>
        <a:xfrm>
          <a:off x="9588500" y="100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48201</xdr:rowOff>
    </xdr:from>
    <xdr:ext cx="469744" cy="259045"/>
    <xdr:sp macro="" textlink="">
      <xdr:nvSpPr>
        <xdr:cNvPr id="364" name="テキスト ボックス 363"/>
        <xdr:cNvSpPr txBox="1"/>
      </xdr:nvSpPr>
      <xdr:spPr>
        <a:xfrm>
          <a:off x="9404427" y="1016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130823</xdr:rowOff>
    </xdr:from>
    <xdr:to>
      <xdr:col>12</xdr:col>
      <xdr:colOff>561975</xdr:colOff>
      <xdr:row>59</xdr:row>
      <xdr:rowOff>60973</xdr:rowOff>
    </xdr:to>
    <xdr:sp macro="" textlink="">
      <xdr:nvSpPr>
        <xdr:cNvPr id="365" name="円/楕円 364"/>
        <xdr:cNvSpPr/>
      </xdr:nvSpPr>
      <xdr:spPr>
        <a:xfrm>
          <a:off x="8699500" y="100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52100</xdr:rowOff>
    </xdr:from>
    <xdr:ext cx="469744" cy="259045"/>
    <xdr:sp macro="" textlink="">
      <xdr:nvSpPr>
        <xdr:cNvPr id="366" name="テキスト ボックス 365"/>
        <xdr:cNvSpPr txBox="1"/>
      </xdr:nvSpPr>
      <xdr:spPr>
        <a:xfrm>
          <a:off x="8515427" y="1016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108941</xdr:rowOff>
    </xdr:from>
    <xdr:to>
      <xdr:col>11</xdr:col>
      <xdr:colOff>358775</xdr:colOff>
      <xdr:row>59</xdr:row>
      <xdr:rowOff>39091</xdr:rowOff>
    </xdr:to>
    <xdr:sp macro="" textlink="">
      <xdr:nvSpPr>
        <xdr:cNvPr id="367" name="円/楕円 366"/>
        <xdr:cNvSpPr/>
      </xdr:nvSpPr>
      <xdr:spPr>
        <a:xfrm>
          <a:off x="7810500" y="100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30218</xdr:rowOff>
    </xdr:from>
    <xdr:ext cx="469744" cy="259045"/>
    <xdr:sp macro="" textlink="">
      <xdr:nvSpPr>
        <xdr:cNvPr id="368" name="テキスト ボックス 367"/>
        <xdr:cNvSpPr txBox="1"/>
      </xdr:nvSpPr>
      <xdr:spPr>
        <a:xfrm>
          <a:off x="7626427" y="1014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122275</xdr:rowOff>
    </xdr:from>
    <xdr:to>
      <xdr:col>10</xdr:col>
      <xdr:colOff>155575</xdr:colOff>
      <xdr:row>59</xdr:row>
      <xdr:rowOff>52425</xdr:rowOff>
    </xdr:to>
    <xdr:sp macro="" textlink="">
      <xdr:nvSpPr>
        <xdr:cNvPr id="369" name="円/楕円 368"/>
        <xdr:cNvSpPr/>
      </xdr:nvSpPr>
      <xdr:spPr>
        <a:xfrm>
          <a:off x="6921500" y="100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43552</xdr:rowOff>
    </xdr:from>
    <xdr:ext cx="469744" cy="259045"/>
    <xdr:sp macro="" textlink="">
      <xdr:nvSpPr>
        <xdr:cNvPr id="370" name="テキスト ボックス 369"/>
        <xdr:cNvSpPr txBox="1"/>
      </xdr:nvSpPr>
      <xdr:spPr>
        <a:xfrm>
          <a:off x="6737427" y="101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54615</xdr:rowOff>
    </xdr:from>
    <xdr:to>
      <xdr:col>15</xdr:col>
      <xdr:colOff>180975</xdr:colOff>
      <xdr:row>78</xdr:row>
      <xdr:rowOff>91785</xdr:rowOff>
    </xdr:to>
    <xdr:cxnSp macro="">
      <xdr:nvCxnSpPr>
        <xdr:cNvPr id="397" name="直線コネクタ 396"/>
        <xdr:cNvCxnSpPr/>
      </xdr:nvCxnSpPr>
      <xdr:spPr>
        <a:xfrm flipV="1">
          <a:off x="9639300" y="13427715"/>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91785</xdr:rowOff>
    </xdr:from>
    <xdr:to>
      <xdr:col>14</xdr:col>
      <xdr:colOff>28575</xdr:colOff>
      <xdr:row>78</xdr:row>
      <xdr:rowOff>96678</xdr:rowOff>
    </xdr:to>
    <xdr:cxnSp macro="">
      <xdr:nvCxnSpPr>
        <xdr:cNvPr id="400" name="直線コネクタ 399"/>
        <xdr:cNvCxnSpPr/>
      </xdr:nvCxnSpPr>
      <xdr:spPr>
        <a:xfrm flipV="1">
          <a:off x="8750300" y="13464885"/>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96678</xdr:rowOff>
    </xdr:from>
    <xdr:to>
      <xdr:col>12</xdr:col>
      <xdr:colOff>511175</xdr:colOff>
      <xdr:row>78</xdr:row>
      <xdr:rowOff>98597</xdr:rowOff>
    </xdr:to>
    <xdr:cxnSp macro="">
      <xdr:nvCxnSpPr>
        <xdr:cNvPr id="403" name="直線コネクタ 402"/>
        <xdr:cNvCxnSpPr/>
      </xdr:nvCxnSpPr>
      <xdr:spPr>
        <a:xfrm flipV="1">
          <a:off x="7861300" y="13469778"/>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90962</xdr:rowOff>
    </xdr:from>
    <xdr:to>
      <xdr:col>11</xdr:col>
      <xdr:colOff>307975</xdr:colOff>
      <xdr:row>78</xdr:row>
      <xdr:rowOff>98597</xdr:rowOff>
    </xdr:to>
    <xdr:cxnSp macro="">
      <xdr:nvCxnSpPr>
        <xdr:cNvPr id="406" name="直線コネクタ 405"/>
        <xdr:cNvCxnSpPr/>
      </xdr:nvCxnSpPr>
      <xdr:spPr>
        <a:xfrm>
          <a:off x="6972300" y="1346406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3815</xdr:rowOff>
    </xdr:from>
    <xdr:to>
      <xdr:col>15</xdr:col>
      <xdr:colOff>231775</xdr:colOff>
      <xdr:row>78</xdr:row>
      <xdr:rowOff>105415</xdr:rowOff>
    </xdr:to>
    <xdr:sp macro="" textlink="">
      <xdr:nvSpPr>
        <xdr:cNvPr id="416" name="円/楕円 415"/>
        <xdr:cNvSpPr/>
      </xdr:nvSpPr>
      <xdr:spPr>
        <a:xfrm>
          <a:off x="10426700" y="133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90192</xdr:rowOff>
    </xdr:from>
    <xdr:ext cx="469744" cy="259045"/>
    <xdr:sp macro="" textlink="">
      <xdr:nvSpPr>
        <xdr:cNvPr id="417" name="商工費該当値テキスト"/>
        <xdr:cNvSpPr txBox="1"/>
      </xdr:nvSpPr>
      <xdr:spPr>
        <a:xfrm>
          <a:off x="10528300" y="132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40985</xdr:rowOff>
    </xdr:from>
    <xdr:to>
      <xdr:col>14</xdr:col>
      <xdr:colOff>79375</xdr:colOff>
      <xdr:row>78</xdr:row>
      <xdr:rowOff>142585</xdr:rowOff>
    </xdr:to>
    <xdr:sp macro="" textlink="">
      <xdr:nvSpPr>
        <xdr:cNvPr id="418" name="円/楕円 417"/>
        <xdr:cNvSpPr/>
      </xdr:nvSpPr>
      <xdr:spPr>
        <a:xfrm>
          <a:off x="9588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133712</xdr:rowOff>
    </xdr:from>
    <xdr:ext cx="469744" cy="259045"/>
    <xdr:sp macro="" textlink="">
      <xdr:nvSpPr>
        <xdr:cNvPr id="419" name="テキスト ボックス 418"/>
        <xdr:cNvSpPr txBox="1"/>
      </xdr:nvSpPr>
      <xdr:spPr>
        <a:xfrm>
          <a:off x="9404427" y="135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45878</xdr:rowOff>
    </xdr:from>
    <xdr:to>
      <xdr:col>12</xdr:col>
      <xdr:colOff>561975</xdr:colOff>
      <xdr:row>78</xdr:row>
      <xdr:rowOff>147478</xdr:rowOff>
    </xdr:to>
    <xdr:sp macro="" textlink="">
      <xdr:nvSpPr>
        <xdr:cNvPr id="420" name="円/楕円 419"/>
        <xdr:cNvSpPr/>
      </xdr:nvSpPr>
      <xdr:spPr>
        <a:xfrm>
          <a:off x="8699500" y="134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138605</xdr:rowOff>
    </xdr:from>
    <xdr:ext cx="378565" cy="259045"/>
    <xdr:sp macro="" textlink="">
      <xdr:nvSpPr>
        <xdr:cNvPr id="421" name="テキスト ボックス 420"/>
        <xdr:cNvSpPr txBox="1"/>
      </xdr:nvSpPr>
      <xdr:spPr>
        <a:xfrm>
          <a:off x="8561017" y="1351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47797</xdr:rowOff>
    </xdr:from>
    <xdr:to>
      <xdr:col>11</xdr:col>
      <xdr:colOff>358775</xdr:colOff>
      <xdr:row>78</xdr:row>
      <xdr:rowOff>149397</xdr:rowOff>
    </xdr:to>
    <xdr:sp macro="" textlink="">
      <xdr:nvSpPr>
        <xdr:cNvPr id="422" name="円/楕円 421"/>
        <xdr:cNvSpPr/>
      </xdr:nvSpPr>
      <xdr:spPr>
        <a:xfrm>
          <a:off x="7810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140524</xdr:rowOff>
    </xdr:from>
    <xdr:ext cx="378565" cy="259045"/>
    <xdr:sp macro="" textlink="">
      <xdr:nvSpPr>
        <xdr:cNvPr id="423" name="テキスト ボックス 422"/>
        <xdr:cNvSpPr txBox="1"/>
      </xdr:nvSpPr>
      <xdr:spPr>
        <a:xfrm>
          <a:off x="7672017" y="1351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40162</xdr:rowOff>
    </xdr:from>
    <xdr:to>
      <xdr:col>10</xdr:col>
      <xdr:colOff>155575</xdr:colOff>
      <xdr:row>78</xdr:row>
      <xdr:rowOff>141762</xdr:rowOff>
    </xdr:to>
    <xdr:sp macro="" textlink="">
      <xdr:nvSpPr>
        <xdr:cNvPr id="424" name="円/楕円 423"/>
        <xdr:cNvSpPr/>
      </xdr:nvSpPr>
      <xdr:spPr>
        <a:xfrm>
          <a:off x="6921500" y="134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132889</xdr:rowOff>
    </xdr:from>
    <xdr:ext cx="469744" cy="259045"/>
    <xdr:sp macro="" textlink="">
      <xdr:nvSpPr>
        <xdr:cNvPr id="425" name="テキスト ボックス 424"/>
        <xdr:cNvSpPr txBox="1"/>
      </xdr:nvSpPr>
      <xdr:spPr>
        <a:xfrm>
          <a:off x="6737427" y="1350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117763</xdr:rowOff>
    </xdr:from>
    <xdr:to>
      <xdr:col>15</xdr:col>
      <xdr:colOff>180975</xdr:colOff>
      <xdr:row>97</xdr:row>
      <xdr:rowOff>160499</xdr:rowOff>
    </xdr:to>
    <xdr:cxnSp macro="">
      <xdr:nvCxnSpPr>
        <xdr:cNvPr id="452" name="直線コネクタ 451"/>
        <xdr:cNvCxnSpPr/>
      </xdr:nvCxnSpPr>
      <xdr:spPr>
        <a:xfrm flipV="1">
          <a:off x="9639300" y="16748413"/>
          <a:ext cx="8382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39812</xdr:rowOff>
    </xdr:from>
    <xdr:to>
      <xdr:col>14</xdr:col>
      <xdr:colOff>28575</xdr:colOff>
      <xdr:row>97</xdr:row>
      <xdr:rowOff>160499</xdr:rowOff>
    </xdr:to>
    <xdr:cxnSp macro="">
      <xdr:nvCxnSpPr>
        <xdr:cNvPr id="455" name="直線コネクタ 454"/>
        <xdr:cNvCxnSpPr/>
      </xdr:nvCxnSpPr>
      <xdr:spPr>
        <a:xfrm>
          <a:off x="8750300" y="16670462"/>
          <a:ext cx="889000" cy="1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39812</xdr:rowOff>
    </xdr:from>
    <xdr:to>
      <xdr:col>12</xdr:col>
      <xdr:colOff>511175</xdr:colOff>
      <xdr:row>97</xdr:row>
      <xdr:rowOff>40346</xdr:rowOff>
    </xdr:to>
    <xdr:cxnSp macro="">
      <xdr:nvCxnSpPr>
        <xdr:cNvPr id="458" name="直線コネクタ 457"/>
        <xdr:cNvCxnSpPr/>
      </xdr:nvCxnSpPr>
      <xdr:spPr>
        <a:xfrm flipV="1">
          <a:off x="7861300" y="1667046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131184</xdr:rowOff>
    </xdr:from>
    <xdr:ext cx="534377" cy="259045"/>
    <xdr:sp macro="" textlink="">
      <xdr:nvSpPr>
        <xdr:cNvPr id="460" name="テキスト ボックス 459"/>
        <xdr:cNvSpPr txBox="1"/>
      </xdr:nvSpPr>
      <xdr:spPr>
        <a:xfrm>
          <a:off x="8483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40346</xdr:rowOff>
    </xdr:from>
    <xdr:to>
      <xdr:col>11</xdr:col>
      <xdr:colOff>307975</xdr:colOff>
      <xdr:row>97</xdr:row>
      <xdr:rowOff>144199</xdr:rowOff>
    </xdr:to>
    <xdr:cxnSp macro="">
      <xdr:nvCxnSpPr>
        <xdr:cNvPr id="461" name="直線コネクタ 460"/>
        <xdr:cNvCxnSpPr/>
      </xdr:nvCxnSpPr>
      <xdr:spPr>
        <a:xfrm flipV="1">
          <a:off x="6972300" y="16670996"/>
          <a:ext cx="889000" cy="10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66963</xdr:rowOff>
    </xdr:from>
    <xdr:to>
      <xdr:col>15</xdr:col>
      <xdr:colOff>231775</xdr:colOff>
      <xdr:row>97</xdr:row>
      <xdr:rowOff>168563</xdr:rowOff>
    </xdr:to>
    <xdr:sp macro="" textlink="">
      <xdr:nvSpPr>
        <xdr:cNvPr id="471" name="円/楕円 470"/>
        <xdr:cNvSpPr/>
      </xdr:nvSpPr>
      <xdr:spPr>
        <a:xfrm>
          <a:off x="10426700" y="166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89840</xdr:rowOff>
    </xdr:from>
    <xdr:ext cx="534377" cy="259045"/>
    <xdr:sp macro="" textlink="">
      <xdr:nvSpPr>
        <xdr:cNvPr id="472" name="土木費該当値テキスト"/>
        <xdr:cNvSpPr txBox="1"/>
      </xdr:nvSpPr>
      <xdr:spPr>
        <a:xfrm>
          <a:off x="10528300" y="1654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109699</xdr:rowOff>
    </xdr:from>
    <xdr:to>
      <xdr:col>14</xdr:col>
      <xdr:colOff>79375</xdr:colOff>
      <xdr:row>98</xdr:row>
      <xdr:rowOff>39849</xdr:rowOff>
    </xdr:to>
    <xdr:sp macro="" textlink="">
      <xdr:nvSpPr>
        <xdr:cNvPr id="473" name="円/楕円 472"/>
        <xdr:cNvSpPr/>
      </xdr:nvSpPr>
      <xdr:spPr>
        <a:xfrm>
          <a:off x="9588500" y="167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30976</xdr:rowOff>
    </xdr:from>
    <xdr:ext cx="534377" cy="259045"/>
    <xdr:sp macro="" textlink="">
      <xdr:nvSpPr>
        <xdr:cNvPr id="474" name="テキスト ボックス 473"/>
        <xdr:cNvSpPr txBox="1"/>
      </xdr:nvSpPr>
      <xdr:spPr>
        <a:xfrm>
          <a:off x="9372111" y="168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160462</xdr:rowOff>
    </xdr:from>
    <xdr:to>
      <xdr:col>12</xdr:col>
      <xdr:colOff>561975</xdr:colOff>
      <xdr:row>97</xdr:row>
      <xdr:rowOff>90612</xdr:rowOff>
    </xdr:to>
    <xdr:sp macro="" textlink="">
      <xdr:nvSpPr>
        <xdr:cNvPr id="475" name="円/楕円 474"/>
        <xdr:cNvSpPr/>
      </xdr:nvSpPr>
      <xdr:spPr>
        <a:xfrm>
          <a:off x="8699500" y="166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107139</xdr:rowOff>
    </xdr:from>
    <xdr:ext cx="534377" cy="259045"/>
    <xdr:sp macro="" textlink="">
      <xdr:nvSpPr>
        <xdr:cNvPr id="476" name="テキスト ボックス 475"/>
        <xdr:cNvSpPr txBox="1"/>
      </xdr:nvSpPr>
      <xdr:spPr>
        <a:xfrm>
          <a:off x="8483111" y="163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160996</xdr:rowOff>
    </xdr:from>
    <xdr:to>
      <xdr:col>11</xdr:col>
      <xdr:colOff>358775</xdr:colOff>
      <xdr:row>97</xdr:row>
      <xdr:rowOff>91146</xdr:rowOff>
    </xdr:to>
    <xdr:sp macro="" textlink="">
      <xdr:nvSpPr>
        <xdr:cNvPr id="477" name="円/楕円 476"/>
        <xdr:cNvSpPr/>
      </xdr:nvSpPr>
      <xdr:spPr>
        <a:xfrm>
          <a:off x="7810500" y="1662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107673</xdr:rowOff>
    </xdr:from>
    <xdr:ext cx="534377" cy="259045"/>
    <xdr:sp macro="" textlink="">
      <xdr:nvSpPr>
        <xdr:cNvPr id="478" name="テキスト ボックス 477"/>
        <xdr:cNvSpPr txBox="1"/>
      </xdr:nvSpPr>
      <xdr:spPr>
        <a:xfrm>
          <a:off x="7594111" y="1639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93399</xdr:rowOff>
    </xdr:from>
    <xdr:to>
      <xdr:col>10</xdr:col>
      <xdr:colOff>155575</xdr:colOff>
      <xdr:row>98</xdr:row>
      <xdr:rowOff>23549</xdr:rowOff>
    </xdr:to>
    <xdr:sp macro="" textlink="">
      <xdr:nvSpPr>
        <xdr:cNvPr id="479" name="円/楕円 478"/>
        <xdr:cNvSpPr/>
      </xdr:nvSpPr>
      <xdr:spPr>
        <a:xfrm>
          <a:off x="6921500" y="167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14676</xdr:rowOff>
    </xdr:from>
    <xdr:ext cx="534377" cy="259045"/>
    <xdr:sp macro="" textlink="">
      <xdr:nvSpPr>
        <xdr:cNvPr id="480" name="テキスト ボックス 479"/>
        <xdr:cNvSpPr txBox="1"/>
      </xdr:nvSpPr>
      <xdr:spPr>
        <a:xfrm>
          <a:off x="6705111" y="1681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50260</xdr:rowOff>
    </xdr:from>
    <xdr:to>
      <xdr:col>23</xdr:col>
      <xdr:colOff>517525</xdr:colOff>
      <xdr:row>36</xdr:row>
      <xdr:rowOff>88265</xdr:rowOff>
    </xdr:to>
    <xdr:cxnSp macro="">
      <xdr:nvCxnSpPr>
        <xdr:cNvPr id="506" name="直線コネクタ 505"/>
        <xdr:cNvCxnSpPr/>
      </xdr:nvCxnSpPr>
      <xdr:spPr>
        <a:xfrm flipV="1">
          <a:off x="15481300" y="6222460"/>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63748</xdr:rowOff>
    </xdr:from>
    <xdr:to>
      <xdr:col>22</xdr:col>
      <xdr:colOff>365125</xdr:colOff>
      <xdr:row>36</xdr:row>
      <xdr:rowOff>88265</xdr:rowOff>
    </xdr:to>
    <xdr:cxnSp macro="">
      <xdr:nvCxnSpPr>
        <xdr:cNvPr id="509" name="直線コネクタ 508"/>
        <xdr:cNvCxnSpPr/>
      </xdr:nvCxnSpPr>
      <xdr:spPr>
        <a:xfrm>
          <a:off x="14592300" y="6235948"/>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63748</xdr:rowOff>
    </xdr:from>
    <xdr:to>
      <xdr:col>21</xdr:col>
      <xdr:colOff>161925</xdr:colOff>
      <xdr:row>36</xdr:row>
      <xdr:rowOff>97123</xdr:rowOff>
    </xdr:to>
    <xdr:cxnSp macro="">
      <xdr:nvCxnSpPr>
        <xdr:cNvPr id="512" name="直線コネクタ 511"/>
        <xdr:cNvCxnSpPr/>
      </xdr:nvCxnSpPr>
      <xdr:spPr>
        <a:xfrm flipV="1">
          <a:off x="13703300" y="623594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23800</xdr:rowOff>
    </xdr:from>
    <xdr:to>
      <xdr:col>19</xdr:col>
      <xdr:colOff>644525</xdr:colOff>
      <xdr:row>36</xdr:row>
      <xdr:rowOff>97123</xdr:rowOff>
    </xdr:to>
    <xdr:cxnSp macro="">
      <xdr:nvCxnSpPr>
        <xdr:cNvPr id="515" name="直線コネクタ 514"/>
        <xdr:cNvCxnSpPr/>
      </xdr:nvCxnSpPr>
      <xdr:spPr>
        <a:xfrm>
          <a:off x="12814300" y="6196000"/>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19" name="テキスト ボックス 518"/>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170910</xdr:rowOff>
    </xdr:from>
    <xdr:to>
      <xdr:col>23</xdr:col>
      <xdr:colOff>568325</xdr:colOff>
      <xdr:row>36</xdr:row>
      <xdr:rowOff>101060</xdr:rowOff>
    </xdr:to>
    <xdr:sp macro="" textlink="">
      <xdr:nvSpPr>
        <xdr:cNvPr id="525" name="円/楕円 524"/>
        <xdr:cNvSpPr/>
      </xdr:nvSpPr>
      <xdr:spPr>
        <a:xfrm>
          <a:off x="16268700" y="61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22337</xdr:rowOff>
    </xdr:from>
    <xdr:ext cx="534377" cy="259045"/>
    <xdr:sp macro="" textlink="">
      <xdr:nvSpPr>
        <xdr:cNvPr id="526" name="消防費該当値テキスト"/>
        <xdr:cNvSpPr txBox="1"/>
      </xdr:nvSpPr>
      <xdr:spPr>
        <a:xfrm>
          <a:off x="16370300" y="60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37465</xdr:rowOff>
    </xdr:from>
    <xdr:to>
      <xdr:col>22</xdr:col>
      <xdr:colOff>415925</xdr:colOff>
      <xdr:row>36</xdr:row>
      <xdr:rowOff>139065</xdr:rowOff>
    </xdr:to>
    <xdr:sp macro="" textlink="">
      <xdr:nvSpPr>
        <xdr:cNvPr id="527" name="円/楕円 526"/>
        <xdr:cNvSpPr/>
      </xdr:nvSpPr>
      <xdr:spPr>
        <a:xfrm>
          <a:off x="15430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130192</xdr:rowOff>
    </xdr:from>
    <xdr:ext cx="534377" cy="259045"/>
    <xdr:sp macro="" textlink="">
      <xdr:nvSpPr>
        <xdr:cNvPr id="528" name="テキスト ボックス 527"/>
        <xdr:cNvSpPr txBox="1"/>
      </xdr:nvSpPr>
      <xdr:spPr>
        <a:xfrm>
          <a:off x="15214111" y="63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12948</xdr:rowOff>
    </xdr:from>
    <xdr:to>
      <xdr:col>21</xdr:col>
      <xdr:colOff>212725</xdr:colOff>
      <xdr:row>36</xdr:row>
      <xdr:rowOff>114548</xdr:rowOff>
    </xdr:to>
    <xdr:sp macro="" textlink="">
      <xdr:nvSpPr>
        <xdr:cNvPr id="529" name="円/楕円 528"/>
        <xdr:cNvSpPr/>
      </xdr:nvSpPr>
      <xdr:spPr>
        <a:xfrm>
          <a:off x="14541500" y="61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105675</xdr:rowOff>
    </xdr:from>
    <xdr:ext cx="534377" cy="259045"/>
    <xdr:sp macro="" textlink="">
      <xdr:nvSpPr>
        <xdr:cNvPr id="530" name="テキスト ボックス 529"/>
        <xdr:cNvSpPr txBox="1"/>
      </xdr:nvSpPr>
      <xdr:spPr>
        <a:xfrm>
          <a:off x="14325111" y="62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46323</xdr:rowOff>
    </xdr:from>
    <xdr:to>
      <xdr:col>20</xdr:col>
      <xdr:colOff>9525</xdr:colOff>
      <xdr:row>36</xdr:row>
      <xdr:rowOff>147923</xdr:rowOff>
    </xdr:to>
    <xdr:sp macro="" textlink="">
      <xdr:nvSpPr>
        <xdr:cNvPr id="531" name="円/楕円 530"/>
        <xdr:cNvSpPr/>
      </xdr:nvSpPr>
      <xdr:spPr>
        <a:xfrm>
          <a:off x="13652500" y="62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139050</xdr:rowOff>
    </xdr:from>
    <xdr:ext cx="534377" cy="259045"/>
    <xdr:sp macro="" textlink="">
      <xdr:nvSpPr>
        <xdr:cNvPr id="532" name="テキスト ボックス 531"/>
        <xdr:cNvSpPr txBox="1"/>
      </xdr:nvSpPr>
      <xdr:spPr>
        <a:xfrm>
          <a:off x="13436111" y="63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144450</xdr:rowOff>
    </xdr:from>
    <xdr:to>
      <xdr:col>18</xdr:col>
      <xdr:colOff>492125</xdr:colOff>
      <xdr:row>36</xdr:row>
      <xdr:rowOff>74600</xdr:rowOff>
    </xdr:to>
    <xdr:sp macro="" textlink="">
      <xdr:nvSpPr>
        <xdr:cNvPr id="533" name="円/楕円 532"/>
        <xdr:cNvSpPr/>
      </xdr:nvSpPr>
      <xdr:spPr>
        <a:xfrm>
          <a:off x="127635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91127</xdr:rowOff>
    </xdr:from>
    <xdr:ext cx="534377" cy="259045"/>
    <xdr:sp macro="" textlink="">
      <xdr:nvSpPr>
        <xdr:cNvPr id="534" name="テキスト ボックス 533"/>
        <xdr:cNvSpPr txBox="1"/>
      </xdr:nvSpPr>
      <xdr:spPr>
        <a:xfrm>
          <a:off x="12547111" y="59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129032</xdr:rowOff>
    </xdr:from>
    <xdr:to>
      <xdr:col>23</xdr:col>
      <xdr:colOff>517525</xdr:colOff>
      <xdr:row>56</xdr:row>
      <xdr:rowOff>104686</xdr:rowOff>
    </xdr:to>
    <xdr:cxnSp macro="">
      <xdr:nvCxnSpPr>
        <xdr:cNvPr id="564" name="直線コネクタ 563"/>
        <xdr:cNvCxnSpPr/>
      </xdr:nvCxnSpPr>
      <xdr:spPr>
        <a:xfrm flipV="1">
          <a:off x="15481300" y="9558782"/>
          <a:ext cx="8382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104686</xdr:rowOff>
    </xdr:from>
    <xdr:to>
      <xdr:col>22</xdr:col>
      <xdr:colOff>365125</xdr:colOff>
      <xdr:row>56</xdr:row>
      <xdr:rowOff>165760</xdr:rowOff>
    </xdr:to>
    <xdr:cxnSp macro="">
      <xdr:nvCxnSpPr>
        <xdr:cNvPr id="567" name="直線コネクタ 566"/>
        <xdr:cNvCxnSpPr/>
      </xdr:nvCxnSpPr>
      <xdr:spPr>
        <a:xfrm flipV="1">
          <a:off x="14592300" y="9705886"/>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151816</xdr:rowOff>
    </xdr:from>
    <xdr:to>
      <xdr:col>21</xdr:col>
      <xdr:colOff>161925</xdr:colOff>
      <xdr:row>56</xdr:row>
      <xdr:rowOff>165760</xdr:rowOff>
    </xdr:to>
    <xdr:cxnSp macro="">
      <xdr:nvCxnSpPr>
        <xdr:cNvPr id="570" name="直線コネクタ 569"/>
        <xdr:cNvCxnSpPr/>
      </xdr:nvCxnSpPr>
      <xdr:spPr>
        <a:xfrm>
          <a:off x="13703300" y="9410116"/>
          <a:ext cx="889000" cy="3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151816</xdr:rowOff>
    </xdr:from>
    <xdr:to>
      <xdr:col>19</xdr:col>
      <xdr:colOff>644525</xdr:colOff>
      <xdr:row>55</xdr:row>
      <xdr:rowOff>81426</xdr:rowOff>
    </xdr:to>
    <xdr:cxnSp macro="">
      <xdr:nvCxnSpPr>
        <xdr:cNvPr id="573" name="直線コネクタ 572"/>
        <xdr:cNvCxnSpPr/>
      </xdr:nvCxnSpPr>
      <xdr:spPr>
        <a:xfrm flipV="1">
          <a:off x="12814300" y="9410116"/>
          <a:ext cx="889000" cy="10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7" name="テキスト ボックス 576"/>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78232</xdr:rowOff>
    </xdr:from>
    <xdr:to>
      <xdr:col>23</xdr:col>
      <xdr:colOff>568325</xdr:colOff>
      <xdr:row>56</xdr:row>
      <xdr:rowOff>8382</xdr:rowOff>
    </xdr:to>
    <xdr:sp macro="" textlink="">
      <xdr:nvSpPr>
        <xdr:cNvPr id="583" name="円/楕円 582"/>
        <xdr:cNvSpPr/>
      </xdr:nvSpPr>
      <xdr:spPr>
        <a:xfrm>
          <a:off x="16268700" y="9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101109</xdr:rowOff>
    </xdr:from>
    <xdr:ext cx="534377" cy="259045"/>
    <xdr:sp macro="" textlink="">
      <xdr:nvSpPr>
        <xdr:cNvPr id="584" name="教育費該当値テキスト"/>
        <xdr:cNvSpPr txBox="1"/>
      </xdr:nvSpPr>
      <xdr:spPr>
        <a:xfrm>
          <a:off x="16370300" y="935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51,560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53886</xdr:rowOff>
    </xdr:from>
    <xdr:to>
      <xdr:col>22</xdr:col>
      <xdr:colOff>415925</xdr:colOff>
      <xdr:row>56</xdr:row>
      <xdr:rowOff>155486</xdr:rowOff>
    </xdr:to>
    <xdr:sp macro="" textlink="">
      <xdr:nvSpPr>
        <xdr:cNvPr id="585" name="円/楕円 584"/>
        <xdr:cNvSpPr/>
      </xdr:nvSpPr>
      <xdr:spPr>
        <a:xfrm>
          <a:off x="15430500" y="96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146613</xdr:rowOff>
    </xdr:from>
    <xdr:ext cx="534377" cy="259045"/>
    <xdr:sp macro="" textlink="">
      <xdr:nvSpPr>
        <xdr:cNvPr id="586" name="テキスト ボックス 585"/>
        <xdr:cNvSpPr txBox="1"/>
      </xdr:nvSpPr>
      <xdr:spPr>
        <a:xfrm>
          <a:off x="15214111" y="97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114960</xdr:rowOff>
    </xdr:from>
    <xdr:to>
      <xdr:col>21</xdr:col>
      <xdr:colOff>212725</xdr:colOff>
      <xdr:row>57</xdr:row>
      <xdr:rowOff>45110</xdr:rowOff>
    </xdr:to>
    <xdr:sp macro="" textlink="">
      <xdr:nvSpPr>
        <xdr:cNvPr id="587" name="円/楕円 586"/>
        <xdr:cNvSpPr/>
      </xdr:nvSpPr>
      <xdr:spPr>
        <a:xfrm>
          <a:off x="145415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36237</xdr:rowOff>
    </xdr:from>
    <xdr:ext cx="534377" cy="259045"/>
    <xdr:sp macro="" textlink="">
      <xdr:nvSpPr>
        <xdr:cNvPr id="588" name="テキスト ボックス 587"/>
        <xdr:cNvSpPr txBox="1"/>
      </xdr:nvSpPr>
      <xdr:spPr>
        <a:xfrm>
          <a:off x="14325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101016</xdr:rowOff>
    </xdr:from>
    <xdr:to>
      <xdr:col>20</xdr:col>
      <xdr:colOff>9525</xdr:colOff>
      <xdr:row>55</xdr:row>
      <xdr:rowOff>31166</xdr:rowOff>
    </xdr:to>
    <xdr:sp macro="" textlink="">
      <xdr:nvSpPr>
        <xdr:cNvPr id="589" name="円/楕円 588"/>
        <xdr:cNvSpPr/>
      </xdr:nvSpPr>
      <xdr:spPr>
        <a:xfrm>
          <a:off x="13652500" y="93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47693</xdr:rowOff>
    </xdr:from>
    <xdr:ext cx="534377" cy="259045"/>
    <xdr:sp macro="" textlink="">
      <xdr:nvSpPr>
        <xdr:cNvPr id="590" name="テキスト ボックス 589"/>
        <xdr:cNvSpPr txBox="1"/>
      </xdr:nvSpPr>
      <xdr:spPr>
        <a:xfrm>
          <a:off x="13436111" y="91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30626</xdr:rowOff>
    </xdr:from>
    <xdr:to>
      <xdr:col>18</xdr:col>
      <xdr:colOff>492125</xdr:colOff>
      <xdr:row>55</xdr:row>
      <xdr:rowOff>132226</xdr:rowOff>
    </xdr:to>
    <xdr:sp macro="" textlink="">
      <xdr:nvSpPr>
        <xdr:cNvPr id="591" name="円/楕円 590"/>
        <xdr:cNvSpPr/>
      </xdr:nvSpPr>
      <xdr:spPr>
        <a:xfrm>
          <a:off x="12763500" y="94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148753</xdr:rowOff>
    </xdr:from>
    <xdr:ext cx="534377" cy="259045"/>
    <xdr:sp macro="" textlink="">
      <xdr:nvSpPr>
        <xdr:cNvPr id="592" name="テキスト ボックス 591"/>
        <xdr:cNvSpPr txBox="1"/>
      </xdr:nvSpPr>
      <xdr:spPr>
        <a:xfrm>
          <a:off x="12547111" y="92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117348</xdr:rowOff>
    </xdr:from>
    <xdr:to>
      <xdr:col>23</xdr:col>
      <xdr:colOff>517525</xdr:colOff>
      <xdr:row>79</xdr:row>
      <xdr:rowOff>33147</xdr:rowOff>
    </xdr:to>
    <xdr:cxnSp macro="">
      <xdr:nvCxnSpPr>
        <xdr:cNvPr id="621" name="直線コネクタ 620"/>
        <xdr:cNvCxnSpPr/>
      </xdr:nvCxnSpPr>
      <xdr:spPr>
        <a:xfrm>
          <a:off x="15481300" y="13490448"/>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114046</xdr:rowOff>
    </xdr:from>
    <xdr:to>
      <xdr:col>22</xdr:col>
      <xdr:colOff>365125</xdr:colOff>
      <xdr:row>78</xdr:row>
      <xdr:rowOff>117348</xdr:rowOff>
    </xdr:to>
    <xdr:cxnSp macro="">
      <xdr:nvCxnSpPr>
        <xdr:cNvPr id="624" name="直線コネクタ 623"/>
        <xdr:cNvCxnSpPr/>
      </xdr:nvCxnSpPr>
      <xdr:spPr>
        <a:xfrm>
          <a:off x="14592300" y="13315696"/>
          <a:ext cx="889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159131</xdr:rowOff>
    </xdr:from>
    <xdr:to>
      <xdr:col>21</xdr:col>
      <xdr:colOff>161925</xdr:colOff>
      <xdr:row>77</xdr:row>
      <xdr:rowOff>114046</xdr:rowOff>
    </xdr:to>
    <xdr:cxnSp macro="">
      <xdr:nvCxnSpPr>
        <xdr:cNvPr id="627" name="直線コネクタ 626"/>
        <xdr:cNvCxnSpPr/>
      </xdr:nvCxnSpPr>
      <xdr:spPr>
        <a:xfrm>
          <a:off x="13703300" y="13189331"/>
          <a:ext cx="889000" cy="1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159131</xdr:rowOff>
    </xdr:from>
    <xdr:to>
      <xdr:col>19</xdr:col>
      <xdr:colOff>644525</xdr:colOff>
      <xdr:row>77</xdr:row>
      <xdr:rowOff>101346</xdr:rowOff>
    </xdr:to>
    <xdr:cxnSp macro="">
      <xdr:nvCxnSpPr>
        <xdr:cNvPr id="630" name="直線コネクタ 629"/>
        <xdr:cNvCxnSpPr/>
      </xdr:nvCxnSpPr>
      <xdr:spPr>
        <a:xfrm flipV="1">
          <a:off x="12814300" y="13189331"/>
          <a:ext cx="889000" cy="1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153797</xdr:rowOff>
    </xdr:from>
    <xdr:to>
      <xdr:col>23</xdr:col>
      <xdr:colOff>568325</xdr:colOff>
      <xdr:row>79</xdr:row>
      <xdr:rowOff>83947</xdr:rowOff>
    </xdr:to>
    <xdr:sp macro="" textlink="">
      <xdr:nvSpPr>
        <xdr:cNvPr id="640" name="円/楕円 639"/>
        <xdr:cNvSpPr/>
      </xdr:nvSpPr>
      <xdr:spPr>
        <a:xfrm>
          <a:off x="16268700" y="13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13932" cy="259045"/>
    <xdr:sp macro="" textlink="">
      <xdr:nvSpPr>
        <xdr:cNvPr id="641" name="災害復旧費該当値テキスト"/>
        <xdr:cNvSpPr txBox="1"/>
      </xdr:nvSpPr>
      <xdr:spPr>
        <a:xfrm>
          <a:off x="16370300" y="13458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66548</xdr:rowOff>
    </xdr:from>
    <xdr:to>
      <xdr:col>22</xdr:col>
      <xdr:colOff>415925</xdr:colOff>
      <xdr:row>78</xdr:row>
      <xdr:rowOff>168148</xdr:rowOff>
    </xdr:to>
    <xdr:sp macro="" textlink="">
      <xdr:nvSpPr>
        <xdr:cNvPr id="642" name="円/楕円 641"/>
        <xdr:cNvSpPr/>
      </xdr:nvSpPr>
      <xdr:spPr>
        <a:xfrm>
          <a:off x="15430500" y="134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159275</xdr:rowOff>
    </xdr:from>
    <xdr:ext cx="378565" cy="259045"/>
    <xdr:sp macro="" textlink="">
      <xdr:nvSpPr>
        <xdr:cNvPr id="643" name="テキスト ボックス 642"/>
        <xdr:cNvSpPr txBox="1"/>
      </xdr:nvSpPr>
      <xdr:spPr>
        <a:xfrm>
          <a:off x="15292017" y="13532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63246</xdr:rowOff>
    </xdr:from>
    <xdr:to>
      <xdr:col>21</xdr:col>
      <xdr:colOff>212725</xdr:colOff>
      <xdr:row>77</xdr:row>
      <xdr:rowOff>164846</xdr:rowOff>
    </xdr:to>
    <xdr:sp macro="" textlink="">
      <xdr:nvSpPr>
        <xdr:cNvPr id="644" name="円/楕円 643"/>
        <xdr:cNvSpPr/>
      </xdr:nvSpPr>
      <xdr:spPr>
        <a:xfrm>
          <a:off x="14541500" y="132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155973</xdr:rowOff>
    </xdr:from>
    <xdr:ext cx="469744" cy="259045"/>
    <xdr:sp macro="" textlink="">
      <xdr:nvSpPr>
        <xdr:cNvPr id="645" name="テキスト ボックス 644"/>
        <xdr:cNvSpPr txBox="1"/>
      </xdr:nvSpPr>
      <xdr:spPr>
        <a:xfrm>
          <a:off x="14357427" y="133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108331</xdr:rowOff>
    </xdr:from>
    <xdr:to>
      <xdr:col>20</xdr:col>
      <xdr:colOff>9525</xdr:colOff>
      <xdr:row>77</xdr:row>
      <xdr:rowOff>38481</xdr:rowOff>
    </xdr:to>
    <xdr:sp macro="" textlink="">
      <xdr:nvSpPr>
        <xdr:cNvPr id="646" name="円/楕円 645"/>
        <xdr:cNvSpPr/>
      </xdr:nvSpPr>
      <xdr:spPr>
        <a:xfrm>
          <a:off x="13652500" y="13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29608</xdr:rowOff>
    </xdr:from>
    <xdr:ext cx="469744" cy="259045"/>
    <xdr:sp macro="" textlink="">
      <xdr:nvSpPr>
        <xdr:cNvPr id="647" name="テキスト ボックス 646"/>
        <xdr:cNvSpPr txBox="1"/>
      </xdr:nvSpPr>
      <xdr:spPr>
        <a:xfrm>
          <a:off x="13468427" y="132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50546</xdr:rowOff>
    </xdr:from>
    <xdr:to>
      <xdr:col>18</xdr:col>
      <xdr:colOff>492125</xdr:colOff>
      <xdr:row>77</xdr:row>
      <xdr:rowOff>152146</xdr:rowOff>
    </xdr:to>
    <xdr:sp macro="" textlink="">
      <xdr:nvSpPr>
        <xdr:cNvPr id="648" name="円/楕円 647"/>
        <xdr:cNvSpPr/>
      </xdr:nvSpPr>
      <xdr:spPr>
        <a:xfrm>
          <a:off x="12763500" y="132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143273</xdr:rowOff>
    </xdr:from>
    <xdr:ext cx="469744" cy="259045"/>
    <xdr:sp macro="" textlink="">
      <xdr:nvSpPr>
        <xdr:cNvPr id="649" name="テキスト ボックス 648"/>
        <xdr:cNvSpPr txBox="1"/>
      </xdr:nvSpPr>
      <xdr:spPr>
        <a:xfrm>
          <a:off x="12579427" y="1334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10427</xdr:rowOff>
    </xdr:from>
    <xdr:to>
      <xdr:col>23</xdr:col>
      <xdr:colOff>517525</xdr:colOff>
      <xdr:row>97</xdr:row>
      <xdr:rowOff>53012</xdr:rowOff>
    </xdr:to>
    <xdr:cxnSp macro="">
      <xdr:nvCxnSpPr>
        <xdr:cNvPr id="680" name="直線コネクタ 679"/>
        <xdr:cNvCxnSpPr/>
      </xdr:nvCxnSpPr>
      <xdr:spPr>
        <a:xfrm>
          <a:off x="15481300" y="16641077"/>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156649</xdr:rowOff>
    </xdr:from>
    <xdr:to>
      <xdr:col>22</xdr:col>
      <xdr:colOff>365125</xdr:colOff>
      <xdr:row>97</xdr:row>
      <xdr:rowOff>10427</xdr:rowOff>
    </xdr:to>
    <xdr:cxnSp macro="">
      <xdr:nvCxnSpPr>
        <xdr:cNvPr id="683" name="直線コネクタ 682"/>
        <xdr:cNvCxnSpPr/>
      </xdr:nvCxnSpPr>
      <xdr:spPr>
        <a:xfrm>
          <a:off x="14592300" y="16615849"/>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145937</xdr:rowOff>
    </xdr:from>
    <xdr:to>
      <xdr:col>21</xdr:col>
      <xdr:colOff>161925</xdr:colOff>
      <xdr:row>96</xdr:row>
      <xdr:rowOff>156649</xdr:rowOff>
    </xdr:to>
    <xdr:cxnSp macro="">
      <xdr:nvCxnSpPr>
        <xdr:cNvPr id="686" name="直線コネクタ 685"/>
        <xdr:cNvCxnSpPr/>
      </xdr:nvCxnSpPr>
      <xdr:spPr>
        <a:xfrm>
          <a:off x="13703300" y="16605137"/>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121021</xdr:rowOff>
    </xdr:from>
    <xdr:to>
      <xdr:col>19</xdr:col>
      <xdr:colOff>644525</xdr:colOff>
      <xdr:row>96</xdr:row>
      <xdr:rowOff>145937</xdr:rowOff>
    </xdr:to>
    <xdr:cxnSp macro="">
      <xdr:nvCxnSpPr>
        <xdr:cNvPr id="689" name="直線コネクタ 688"/>
        <xdr:cNvCxnSpPr/>
      </xdr:nvCxnSpPr>
      <xdr:spPr>
        <a:xfrm>
          <a:off x="12814300" y="16580221"/>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2212</xdr:rowOff>
    </xdr:from>
    <xdr:to>
      <xdr:col>23</xdr:col>
      <xdr:colOff>568325</xdr:colOff>
      <xdr:row>97</xdr:row>
      <xdr:rowOff>103812</xdr:rowOff>
    </xdr:to>
    <xdr:sp macro="" textlink="">
      <xdr:nvSpPr>
        <xdr:cNvPr id="699" name="円/楕円 698"/>
        <xdr:cNvSpPr/>
      </xdr:nvSpPr>
      <xdr:spPr>
        <a:xfrm>
          <a:off x="16268700" y="166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152089</xdr:rowOff>
    </xdr:from>
    <xdr:ext cx="534377" cy="259045"/>
    <xdr:sp macro="" textlink="">
      <xdr:nvSpPr>
        <xdr:cNvPr id="700" name="公債費該当値テキスト"/>
        <xdr:cNvSpPr txBox="1"/>
      </xdr:nvSpPr>
      <xdr:spPr>
        <a:xfrm>
          <a:off x="16370300" y="166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131077</xdr:rowOff>
    </xdr:from>
    <xdr:to>
      <xdr:col>22</xdr:col>
      <xdr:colOff>415925</xdr:colOff>
      <xdr:row>97</xdr:row>
      <xdr:rowOff>61227</xdr:rowOff>
    </xdr:to>
    <xdr:sp macro="" textlink="">
      <xdr:nvSpPr>
        <xdr:cNvPr id="701" name="円/楕円 700"/>
        <xdr:cNvSpPr/>
      </xdr:nvSpPr>
      <xdr:spPr>
        <a:xfrm>
          <a:off x="15430500" y="16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52354</xdr:rowOff>
    </xdr:from>
    <xdr:ext cx="534377" cy="259045"/>
    <xdr:sp macro="" textlink="">
      <xdr:nvSpPr>
        <xdr:cNvPr id="702" name="テキスト ボックス 701"/>
        <xdr:cNvSpPr txBox="1"/>
      </xdr:nvSpPr>
      <xdr:spPr>
        <a:xfrm>
          <a:off x="15214111" y="166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105849</xdr:rowOff>
    </xdr:from>
    <xdr:to>
      <xdr:col>21</xdr:col>
      <xdr:colOff>212725</xdr:colOff>
      <xdr:row>97</xdr:row>
      <xdr:rowOff>35999</xdr:rowOff>
    </xdr:to>
    <xdr:sp macro="" textlink="">
      <xdr:nvSpPr>
        <xdr:cNvPr id="703" name="円/楕円 702"/>
        <xdr:cNvSpPr/>
      </xdr:nvSpPr>
      <xdr:spPr>
        <a:xfrm>
          <a:off x="14541500" y="165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27126</xdr:rowOff>
    </xdr:from>
    <xdr:ext cx="534377" cy="259045"/>
    <xdr:sp macro="" textlink="">
      <xdr:nvSpPr>
        <xdr:cNvPr id="704" name="テキスト ボックス 703"/>
        <xdr:cNvSpPr txBox="1"/>
      </xdr:nvSpPr>
      <xdr:spPr>
        <a:xfrm>
          <a:off x="14325111" y="166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95137</xdr:rowOff>
    </xdr:from>
    <xdr:to>
      <xdr:col>20</xdr:col>
      <xdr:colOff>9525</xdr:colOff>
      <xdr:row>97</xdr:row>
      <xdr:rowOff>25287</xdr:rowOff>
    </xdr:to>
    <xdr:sp macro="" textlink="">
      <xdr:nvSpPr>
        <xdr:cNvPr id="705" name="円/楕円 704"/>
        <xdr:cNvSpPr/>
      </xdr:nvSpPr>
      <xdr:spPr>
        <a:xfrm>
          <a:off x="13652500" y="165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16414</xdr:rowOff>
    </xdr:from>
    <xdr:ext cx="534377" cy="259045"/>
    <xdr:sp macro="" textlink="">
      <xdr:nvSpPr>
        <xdr:cNvPr id="706" name="テキスト ボックス 705"/>
        <xdr:cNvSpPr txBox="1"/>
      </xdr:nvSpPr>
      <xdr:spPr>
        <a:xfrm>
          <a:off x="13436111" y="166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70221</xdr:rowOff>
    </xdr:from>
    <xdr:to>
      <xdr:col>18</xdr:col>
      <xdr:colOff>492125</xdr:colOff>
      <xdr:row>97</xdr:row>
      <xdr:rowOff>371</xdr:rowOff>
    </xdr:to>
    <xdr:sp macro="" textlink="">
      <xdr:nvSpPr>
        <xdr:cNvPr id="707" name="円/楕円 706"/>
        <xdr:cNvSpPr/>
      </xdr:nvSpPr>
      <xdr:spPr>
        <a:xfrm>
          <a:off x="12763500" y="165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162948</xdr:rowOff>
    </xdr:from>
    <xdr:ext cx="534377" cy="259045"/>
    <xdr:sp macro="" textlink="">
      <xdr:nvSpPr>
        <xdr:cNvPr id="708" name="テキスト ボックス 707"/>
        <xdr:cNvSpPr txBox="1"/>
      </xdr:nvSpPr>
      <xdr:spPr>
        <a:xfrm>
          <a:off x="12547111" y="166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民生費については，類似団体平均を下回り低い水準で推移している。これは高齢化率が低いことや，類似団体と比較して生活保護費が少ないことが要因である。</a:t>
          </a:r>
          <a:endParaRPr kumimoji="1" lang="en-US" altLang="ja-JP" sz="1300">
            <a:latin typeface="ＭＳ Ｐゴシック"/>
          </a:endParaRPr>
        </a:p>
        <a:p>
          <a:r>
            <a:rPr kumimoji="1" lang="ja-JP" altLang="en-US" sz="1300">
              <a:latin typeface="ＭＳ Ｐゴシック"/>
            </a:rPr>
            <a:t>　衛生費については，ごみ処理業務を一部事務組合で行っているため，類似団体と比較して住民一人当たりコストが低くなっている。</a:t>
          </a:r>
          <a:endParaRPr kumimoji="1" lang="en-US" altLang="ja-JP" sz="1300">
            <a:latin typeface="ＭＳ Ｐゴシック"/>
          </a:endParaRPr>
        </a:p>
        <a:p>
          <a:r>
            <a:rPr kumimoji="1" lang="ja-JP" altLang="en-US" sz="1300">
              <a:latin typeface="ＭＳ Ｐゴシック"/>
            </a:rPr>
            <a:t>　教育費については，住民一人当たりコストが</a:t>
          </a:r>
          <a:r>
            <a:rPr kumimoji="1" lang="en-US" altLang="ja-JP" sz="1300">
              <a:latin typeface="ＭＳ Ｐゴシック"/>
            </a:rPr>
            <a:t>51,560</a:t>
          </a:r>
          <a:r>
            <a:rPr kumimoji="1" lang="ja-JP" altLang="en-US" sz="1300">
              <a:latin typeface="ＭＳ Ｐゴシック"/>
            </a:rPr>
            <a:t>円となっており，類似団体と比較してコストが高い状況となっている。これは，学校教育の充実を市の重点施策とし，小中学校のトイレ改修やＩＣＴ環境の整備充実に取り組んでいるほか，児童数の増加に伴い小学校校舎増築事業を実施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実質収支比率は，分子となる実質収支額が約</a:t>
          </a:r>
          <a:r>
            <a:rPr kumimoji="1" lang="en-US" altLang="ja-JP" sz="1300">
              <a:latin typeface="ＭＳ ゴシック" pitchFamily="49" charset="-128"/>
              <a:ea typeface="ＭＳ ゴシック" pitchFamily="49" charset="-128"/>
            </a:rPr>
            <a:t>109</a:t>
          </a:r>
          <a:r>
            <a:rPr kumimoji="1" lang="ja-JP" altLang="en-US" sz="1300">
              <a:latin typeface="ＭＳ ゴシック" pitchFamily="49" charset="-128"/>
              <a:ea typeface="ＭＳ ゴシック" pitchFamily="49" charset="-128"/>
            </a:rPr>
            <a:t>百万円の減額に対し，地方消費税交付金の増額などにより，分母となる標準財政規模が約</a:t>
          </a:r>
          <a:r>
            <a:rPr kumimoji="1" lang="en-US" altLang="ja-JP" sz="1300">
              <a:latin typeface="ＭＳ ゴシック" pitchFamily="49" charset="-128"/>
              <a:ea typeface="ＭＳ ゴシック" pitchFamily="49" charset="-128"/>
            </a:rPr>
            <a:t>161</a:t>
          </a:r>
          <a:r>
            <a:rPr kumimoji="1" lang="ja-JP" altLang="en-US" sz="1300">
              <a:latin typeface="ＭＳ ゴシック" pitchFamily="49" charset="-128"/>
              <a:ea typeface="ＭＳ ゴシック" pitchFamily="49" charset="-128"/>
            </a:rPr>
            <a:t>百万円の増額となったため</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ポイントの減となっている。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実質単年度収支比率は，財政調整基金の取崩し額が減額となったことにより，</a:t>
          </a:r>
          <a:r>
            <a:rPr kumimoji="1" lang="en-US" altLang="ja-JP" sz="1300">
              <a:latin typeface="ＭＳ ゴシック" pitchFamily="49" charset="-128"/>
              <a:ea typeface="ＭＳ ゴシック" pitchFamily="49" charset="-128"/>
            </a:rPr>
            <a:t>7.92</a:t>
          </a:r>
          <a:r>
            <a:rPr kumimoji="1" lang="ja-JP" altLang="en-US" sz="1300">
              <a:latin typeface="ＭＳ ゴシック" pitchFamily="49" charset="-128"/>
              <a:ea typeface="ＭＳ ゴシック" pitchFamily="49" charset="-128"/>
            </a:rPr>
            <a:t>ポイントの増となっている。</a:t>
          </a:r>
          <a:endParaRPr kumimoji="1" lang="en-US" altLang="ja-JP" sz="1300">
            <a:latin typeface="ＭＳ ゴシック" pitchFamily="49" charset="-128"/>
            <a:ea typeface="ＭＳ ゴシック" pitchFamily="49" charset="-128"/>
          </a:endParaRPr>
        </a:p>
        <a:p>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財政調整基金残高は減少しているが，将来の公共施設の大規模修繕に備え，平成</a:t>
          </a:r>
          <a:r>
            <a:rPr kumimoji="1" lang="en-US" altLang="ja-JP" sz="1300">
              <a:solidFill>
                <a:schemeClr val="dk1"/>
              </a:solidFill>
              <a:latin typeface="ＭＳ ゴシック" pitchFamily="49" charset="-128"/>
              <a:ea typeface="ＭＳ ゴシック" pitchFamily="49" charset="-128"/>
              <a:cs typeface="+mn-cs"/>
            </a:rPr>
            <a:t>26</a:t>
          </a:r>
          <a:r>
            <a:rPr kumimoji="1" lang="ja-JP" altLang="ja-JP" sz="1300">
              <a:solidFill>
                <a:schemeClr val="dk1"/>
              </a:solidFill>
              <a:latin typeface="ＭＳ ゴシック" pitchFamily="49" charset="-128"/>
              <a:ea typeface="ＭＳ ゴシック" pitchFamily="49" charset="-128"/>
              <a:cs typeface="+mn-cs"/>
            </a:rPr>
            <a:t>年度から公共公益施設整備基金を創設し，毎年度</a:t>
          </a:r>
          <a:r>
            <a:rPr kumimoji="1" lang="ja-JP" altLang="en-US" sz="1300">
              <a:solidFill>
                <a:schemeClr val="dk1"/>
              </a:solidFill>
              <a:latin typeface="ＭＳ ゴシック" pitchFamily="49" charset="-128"/>
              <a:ea typeface="ＭＳ ゴシック" pitchFamily="49" charset="-128"/>
              <a:cs typeface="+mn-cs"/>
            </a:rPr>
            <a:t>計画的な</a:t>
          </a:r>
          <a:r>
            <a:rPr kumimoji="1" lang="ja-JP" altLang="ja-JP" sz="1300">
              <a:solidFill>
                <a:schemeClr val="dk1"/>
              </a:solidFill>
              <a:latin typeface="ＭＳ ゴシック" pitchFamily="49" charset="-128"/>
              <a:ea typeface="ＭＳ ゴシック" pitchFamily="49" charset="-128"/>
              <a:cs typeface="+mn-cs"/>
            </a:rPr>
            <a:t>積立を実施している。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全ての会計において黒字となっており，今後も各会計とも黒字を維持できる見込みである。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各特別会計においては，一般会計からの繰入金等の精査を行い，独立採算を徹底し，一般会計の負担を軽減するよう努める。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が実施したごみ処理施設の建替えに係る地方債の償還開始に伴い，組合等が起こした地方債の元利償還金等に対する負担金等が増額となっている。元利償還金については，これまでの起債抑制により減少傾向にある。</a:t>
          </a:r>
          <a:endParaRPr kumimoji="1" lang="en-US" altLang="ja-JP" sz="1400">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算入公債費等については減額となっており，これは，特定財源の減額及び減税補てん債償還費の減額によるものである。</a:t>
          </a:r>
          <a:endParaRPr kumimoji="1" lang="en-US" altLang="ja-JP" sz="1400">
            <a:solidFill>
              <a:srgbClr val="FF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引き続きプライマリーバランスを考慮し借入の抑制に努めていく。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地方債現在高は，これまでの起債抑制により減少傾向にある。今後，学校教育施設の大規模修繕に係る起債が見込まれるが，将来見込まれる公共施設の大規模修繕に備え平成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創設した公共公益施設整備基金の計画的な運用を図りながら，プライマリーバランスを考慮した借入を行い，残高の抑制に努める。債務負担行為については，五省協定に基づく立替金の償還のみであり，公営企業債については近年借入を行っていないため，ともに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充当可能基金については，公共公益施設整備基金への計画的な積立てを行っていく。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21806020</v>
      </c>
      <c r="BO4" s="379"/>
      <c r="BP4" s="379"/>
      <c r="BQ4" s="379"/>
      <c r="BR4" s="379"/>
      <c r="BS4" s="379"/>
      <c r="BT4" s="379"/>
      <c r="BU4" s="380"/>
      <c r="BV4" s="378">
        <v>19762368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7.5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20601285</v>
      </c>
      <c r="BO5" s="384"/>
      <c r="BP5" s="384"/>
      <c r="BQ5" s="384"/>
      <c r="BR5" s="384"/>
      <c r="BS5" s="384"/>
      <c r="BT5" s="384"/>
      <c r="BU5" s="385"/>
      <c r="BV5" s="383">
        <v>18503575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1204735</v>
      </c>
      <c r="BO6" s="384"/>
      <c r="BP6" s="384"/>
      <c r="BQ6" s="384"/>
      <c r="BR6" s="384"/>
      <c r="BS6" s="384"/>
      <c r="BT6" s="384"/>
      <c r="BU6" s="385"/>
      <c r="BV6" s="383">
        <v>1258793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92.8</v>
      </c>
      <c r="CU6" s="530"/>
      <c r="CV6" s="530"/>
      <c r="CW6" s="530"/>
      <c r="CX6" s="530"/>
      <c r="CY6" s="530"/>
      <c r="CZ6" s="530"/>
      <c r="DA6" s="531"/>
      <c r="DB6" s="529">
        <v>94.5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409099</v>
      </c>
      <c r="BO7" s="384"/>
      <c r="BP7" s="384"/>
      <c r="BQ7" s="384"/>
      <c r="BR7" s="384"/>
      <c r="BS7" s="384"/>
      <c r="BT7" s="384"/>
      <c r="BU7" s="385"/>
      <c r="BV7" s="383">
        <v>353392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12163987</v>
      </c>
      <c r="CU7" s="384"/>
      <c r="CV7" s="384"/>
      <c r="CW7" s="384"/>
      <c r="CX7" s="384"/>
      <c r="CY7" s="384"/>
      <c r="CZ7" s="384"/>
      <c r="DA7" s="385"/>
      <c r="DB7" s="383">
        <v>12002821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78</v>
      </c>
      <c r="AV8" s="441"/>
      <c r="AW8" s="441"/>
      <c r="AX8" s="441"/>
      <c r="AY8" s="363" t="s">
        <v>93</v>
      </c>
      <c r="AZ8" s="364"/>
      <c r="BA8" s="364"/>
      <c r="BB8" s="364"/>
      <c r="BC8" s="364"/>
      <c r="BD8" s="364"/>
      <c r="BE8" s="364"/>
      <c r="BF8" s="364"/>
      <c r="BG8" s="364"/>
      <c r="BH8" s="364"/>
      <c r="BI8" s="364"/>
      <c r="BJ8" s="364"/>
      <c r="BK8" s="364"/>
      <c r="BL8" s="364"/>
      <c r="BM8" s="365"/>
      <c r="BN8" s="383">
        <v>795636</v>
      </c>
      <c r="BO8" s="384"/>
      <c r="BP8" s="384"/>
      <c r="BQ8" s="384"/>
      <c r="BR8" s="384"/>
      <c r="BS8" s="384"/>
      <c r="BT8" s="384"/>
      <c r="BU8" s="385"/>
      <c r="BV8" s="383">
        <v>905401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0.98</v>
      </c>
      <c r="CU8" s="493"/>
      <c r="CV8" s="493"/>
      <c r="CW8" s="493"/>
      <c r="CX8" s="493"/>
      <c r="CY8" s="493"/>
      <c r="CZ8" s="493"/>
      <c r="DA8" s="494"/>
      <c r="DB8" s="492">
        <v>0.97</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64753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-109765</v>
      </c>
      <c r="BO9" s="384"/>
      <c r="BP9" s="384"/>
      <c r="BQ9" s="384"/>
      <c r="BR9" s="384"/>
      <c r="BS9" s="384"/>
      <c r="BT9" s="384"/>
      <c r="BU9" s="385"/>
      <c r="BV9" s="383">
        <v>-745739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62482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1948</v>
      </c>
      <c r="BO10" s="384"/>
      <c r="BP10" s="384"/>
      <c r="BQ10" s="384"/>
      <c r="BR10" s="384"/>
      <c r="BS10" s="384"/>
      <c r="BT10" s="384"/>
      <c r="BU10" s="385"/>
      <c r="BV10" s="383">
        <v>1219</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65413</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940719</v>
      </c>
      <c r="BO12" s="384"/>
      <c r="BP12" s="384"/>
      <c r="BQ12" s="384"/>
      <c r="BR12" s="384"/>
      <c r="BS12" s="384"/>
      <c r="BT12" s="384"/>
      <c r="BU12" s="385"/>
      <c r="BV12" s="383">
        <v>1240720</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64698</v>
      </c>
      <c r="S13" s="485"/>
      <c r="T13" s="485"/>
      <c r="U13" s="485"/>
      <c r="V13" s="486"/>
      <c r="W13" s="472" t="s">
        <v>121</v>
      </c>
      <c r="X13" s="396"/>
      <c r="Y13" s="396"/>
      <c r="Z13" s="396"/>
      <c r="AA13" s="396"/>
      <c r="AB13" s="397"/>
      <c r="AC13" s="359">
        <v>234</v>
      </c>
      <c r="AD13" s="360"/>
      <c r="AE13" s="360"/>
      <c r="AF13" s="360"/>
      <c r="AG13" s="361"/>
      <c r="AH13" s="359">
        <v>377</v>
      </c>
      <c r="AI13" s="360"/>
      <c r="AJ13" s="360"/>
      <c r="AK13" s="360"/>
      <c r="AL13" s="362"/>
      <c r="AM13" s="452" t="s">
        <v>122</v>
      </c>
      <c r="AN13" s="357"/>
      <c r="AO13" s="357"/>
      <c r="AP13" s="357"/>
      <c r="AQ13" s="357"/>
      <c r="AR13" s="357"/>
      <c r="AS13" s="357"/>
      <c r="AT13" s="358"/>
      <c r="AU13" s="440" t="s">
        <v>116</v>
      </c>
      <c r="AV13" s="441"/>
      <c r="AW13" s="441"/>
      <c r="AX13" s="441"/>
      <c r="AY13" s="363" t="s">
        <v>123</v>
      </c>
      <c r="AZ13" s="364"/>
      <c r="BA13" s="364"/>
      <c r="BB13" s="364"/>
      <c r="BC13" s="364"/>
      <c r="BD13" s="364"/>
      <c r="BE13" s="364"/>
      <c r="BF13" s="364"/>
      <c r="BG13" s="364"/>
      <c r="BH13" s="364"/>
      <c r="BI13" s="364"/>
      <c r="BJ13" s="364"/>
      <c r="BK13" s="364"/>
      <c r="BL13" s="364"/>
      <c r="BM13" s="365"/>
      <c r="BN13" s="383">
        <v>-1048536</v>
      </c>
      <c r="BO13" s="384"/>
      <c r="BP13" s="384"/>
      <c r="BQ13" s="384"/>
      <c r="BR13" s="384"/>
      <c r="BS13" s="384"/>
      <c r="BT13" s="384"/>
      <c r="BU13" s="385"/>
      <c r="BV13" s="383">
        <v>-1985240</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6.8</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64894</v>
      </c>
      <c r="S14" s="485"/>
      <c r="T14" s="485"/>
      <c r="U14" s="485"/>
      <c r="V14" s="486"/>
      <c r="W14" s="487"/>
      <c r="X14" s="399"/>
      <c r="Y14" s="399"/>
      <c r="Z14" s="399"/>
      <c r="AA14" s="399"/>
      <c r="AB14" s="400"/>
      <c r="AC14" s="477">
        <v>0.8</v>
      </c>
      <c r="AD14" s="478"/>
      <c r="AE14" s="478"/>
      <c r="AF14" s="478"/>
      <c r="AG14" s="479"/>
      <c r="AH14" s="477">
        <v>1.4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64196</v>
      </c>
      <c r="S15" s="485"/>
      <c r="T15" s="485"/>
      <c r="U15" s="485"/>
      <c r="V15" s="486"/>
      <c r="W15" s="472" t="s">
        <v>127</v>
      </c>
      <c r="X15" s="396"/>
      <c r="Y15" s="396"/>
      <c r="Z15" s="396"/>
      <c r="AA15" s="396"/>
      <c r="AB15" s="397"/>
      <c r="AC15" s="359">
        <v>7855</v>
      </c>
      <c r="AD15" s="360"/>
      <c r="AE15" s="360"/>
      <c r="AF15" s="360"/>
      <c r="AG15" s="361"/>
      <c r="AH15" s="359">
        <v>7880</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8961156</v>
      </c>
      <c r="BO15" s="379"/>
      <c r="BP15" s="379"/>
      <c r="BQ15" s="379"/>
      <c r="BR15" s="379"/>
      <c r="BS15" s="379"/>
      <c r="BT15" s="379"/>
      <c r="BU15" s="380"/>
      <c r="BV15" s="378">
        <v>8779437</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26.8</v>
      </c>
      <c r="AD16" s="478"/>
      <c r="AE16" s="478"/>
      <c r="AF16" s="478"/>
      <c r="AG16" s="479"/>
      <c r="AH16" s="477">
        <v>29.8</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9148313</v>
      </c>
      <c r="BO16" s="384"/>
      <c r="BP16" s="384"/>
      <c r="BQ16" s="384"/>
      <c r="BR16" s="384"/>
      <c r="BS16" s="384"/>
      <c r="BT16" s="384"/>
      <c r="BU16" s="385"/>
      <c r="BV16" s="383">
        <v>8931002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21241</v>
      </c>
      <c r="AD17" s="360"/>
      <c r="AE17" s="360"/>
      <c r="AF17" s="360"/>
      <c r="AG17" s="361"/>
      <c r="AH17" s="359">
        <v>17901</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11577821</v>
      </c>
      <c r="BO17" s="384"/>
      <c r="BP17" s="384"/>
      <c r="BQ17" s="384"/>
      <c r="BR17" s="384"/>
      <c r="BS17" s="384"/>
      <c r="BT17" s="384"/>
      <c r="BU17" s="385"/>
      <c r="BV17" s="383">
        <v>11452800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136</v>
      </c>
      <c r="C18" s="446"/>
      <c r="D18" s="446"/>
      <c r="E18" s="447"/>
      <c r="F18" s="447"/>
      <c r="G18" s="447"/>
      <c r="H18" s="447"/>
      <c r="I18" s="447"/>
      <c r="J18" s="447"/>
      <c r="K18" s="447"/>
      <c r="L18" s="448">
        <v>35.71</v>
      </c>
      <c r="M18" s="448"/>
      <c r="N18" s="448"/>
      <c r="O18" s="448"/>
      <c r="P18" s="448"/>
      <c r="Q18" s="448"/>
      <c r="R18" s="449"/>
      <c r="S18" s="449"/>
      <c r="T18" s="449"/>
      <c r="U18" s="449"/>
      <c r="V18" s="450"/>
      <c r="W18" s="464"/>
      <c r="X18" s="465"/>
      <c r="Y18" s="465"/>
      <c r="Z18" s="465"/>
      <c r="AA18" s="465"/>
      <c r="AB18" s="473"/>
      <c r="AC18" s="347">
        <v>72.400000000000006</v>
      </c>
      <c r="AD18" s="348"/>
      <c r="AE18" s="348"/>
      <c r="AF18" s="348"/>
      <c r="AG18" s="451"/>
      <c r="AH18" s="347">
        <v>67.8</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11329777</v>
      </c>
      <c r="BO18" s="384"/>
      <c r="BP18" s="384"/>
      <c r="BQ18" s="384"/>
      <c r="BR18" s="384"/>
      <c r="BS18" s="384"/>
      <c r="BT18" s="384"/>
      <c r="BU18" s="385"/>
      <c r="BV18" s="383">
        <v>11233490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138</v>
      </c>
      <c r="C19" s="446"/>
      <c r="D19" s="446"/>
      <c r="E19" s="447"/>
      <c r="F19" s="447"/>
      <c r="G19" s="447"/>
      <c r="H19" s="447"/>
      <c r="I19" s="447"/>
      <c r="J19" s="447"/>
      <c r="K19" s="447"/>
      <c r="L19" s="453">
        <v>1813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15521031</v>
      </c>
      <c r="BO19" s="384"/>
      <c r="BP19" s="384"/>
      <c r="BQ19" s="384"/>
      <c r="BR19" s="384"/>
      <c r="BS19" s="384"/>
      <c r="BT19" s="384"/>
      <c r="BU19" s="385"/>
      <c r="BV19" s="383">
        <v>14794578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140</v>
      </c>
      <c r="C20" s="446"/>
      <c r="D20" s="446"/>
      <c r="E20" s="447"/>
      <c r="F20" s="447"/>
      <c r="G20" s="447"/>
      <c r="H20" s="447"/>
      <c r="I20" s="447"/>
      <c r="J20" s="447"/>
      <c r="K20" s="447"/>
      <c r="L20" s="453">
        <v>24867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12981638</v>
      </c>
      <c r="BO23" s="384"/>
      <c r="BP23" s="384"/>
      <c r="BQ23" s="384"/>
      <c r="BR23" s="384"/>
      <c r="BS23" s="384"/>
      <c r="BT23" s="384"/>
      <c r="BU23" s="385"/>
      <c r="BV23" s="383">
        <v>13395163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149</v>
      </c>
      <c r="F24" s="357"/>
      <c r="G24" s="357"/>
      <c r="H24" s="357"/>
      <c r="I24" s="357"/>
      <c r="J24" s="357"/>
      <c r="K24" s="358"/>
      <c r="L24" s="359">
        <v>1</v>
      </c>
      <c r="M24" s="360"/>
      <c r="N24" s="360"/>
      <c r="O24" s="360"/>
      <c r="P24" s="361"/>
      <c r="Q24" s="359">
        <v>8000</v>
      </c>
      <c r="R24" s="360"/>
      <c r="S24" s="360"/>
      <c r="T24" s="360"/>
      <c r="U24" s="360"/>
      <c r="V24" s="361"/>
      <c r="W24" s="425"/>
      <c r="X24" s="416"/>
      <c r="Y24" s="417"/>
      <c r="Z24" s="356" t="s">
        <v>150</v>
      </c>
      <c r="AA24" s="357"/>
      <c r="AB24" s="357"/>
      <c r="AC24" s="357"/>
      <c r="AD24" s="357"/>
      <c r="AE24" s="357"/>
      <c r="AF24" s="357"/>
      <c r="AG24" s="358"/>
      <c r="AH24" s="359">
        <v>291</v>
      </c>
      <c r="AI24" s="360"/>
      <c r="AJ24" s="360"/>
      <c r="AK24" s="360"/>
      <c r="AL24" s="361"/>
      <c r="AM24" s="359">
        <v>939639</v>
      </c>
      <c r="AN24" s="360"/>
      <c r="AO24" s="360"/>
      <c r="AP24" s="360"/>
      <c r="AQ24" s="360"/>
      <c r="AR24" s="361"/>
      <c r="AS24" s="359">
        <v>3229</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12252682</v>
      </c>
      <c r="BO24" s="384"/>
      <c r="BP24" s="384"/>
      <c r="BQ24" s="384"/>
      <c r="BR24" s="384"/>
      <c r="BS24" s="384"/>
      <c r="BT24" s="384"/>
      <c r="BU24" s="385"/>
      <c r="BV24" s="383">
        <v>12469505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152</v>
      </c>
      <c r="F25" s="357"/>
      <c r="G25" s="357"/>
      <c r="H25" s="357"/>
      <c r="I25" s="357"/>
      <c r="J25" s="357"/>
      <c r="K25" s="358"/>
      <c r="L25" s="359">
        <v>1</v>
      </c>
      <c r="M25" s="360"/>
      <c r="N25" s="360"/>
      <c r="O25" s="360"/>
      <c r="P25" s="361"/>
      <c r="Q25" s="359">
        <v>6460</v>
      </c>
      <c r="R25" s="360"/>
      <c r="S25" s="360"/>
      <c r="T25" s="360"/>
      <c r="U25" s="360"/>
      <c r="V25" s="361"/>
      <c r="W25" s="425"/>
      <c r="X25" s="416"/>
      <c r="Y25" s="417"/>
      <c r="Z25" s="356" t="s">
        <v>153</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4721995</v>
      </c>
      <c r="BO25" s="379"/>
      <c r="BP25" s="379"/>
      <c r="BQ25" s="379"/>
      <c r="BR25" s="379"/>
      <c r="BS25" s="379"/>
      <c r="BT25" s="379"/>
      <c r="BU25" s="380"/>
      <c r="BV25" s="378">
        <v>4685383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155</v>
      </c>
      <c r="F26" s="357"/>
      <c r="G26" s="357"/>
      <c r="H26" s="357"/>
      <c r="I26" s="357"/>
      <c r="J26" s="357"/>
      <c r="K26" s="358"/>
      <c r="L26" s="359">
        <v>1</v>
      </c>
      <c r="M26" s="360"/>
      <c r="N26" s="360"/>
      <c r="O26" s="360"/>
      <c r="P26" s="361"/>
      <c r="Q26" s="359">
        <v>6040</v>
      </c>
      <c r="R26" s="360"/>
      <c r="S26" s="360"/>
      <c r="T26" s="360"/>
      <c r="U26" s="360"/>
      <c r="V26" s="361"/>
      <c r="W26" s="425"/>
      <c r="X26" s="416"/>
      <c r="Y26" s="417"/>
      <c r="Z26" s="356" t="s">
        <v>156</v>
      </c>
      <c r="AA26" s="438"/>
      <c r="AB26" s="438"/>
      <c r="AC26" s="438"/>
      <c r="AD26" s="438"/>
      <c r="AE26" s="438"/>
      <c r="AF26" s="438"/>
      <c r="AG26" s="439"/>
      <c r="AH26" s="359">
        <v>11</v>
      </c>
      <c r="AI26" s="360"/>
      <c r="AJ26" s="360"/>
      <c r="AK26" s="360"/>
      <c r="AL26" s="361"/>
      <c r="AM26" s="359">
        <v>34650</v>
      </c>
      <c r="AN26" s="360"/>
      <c r="AO26" s="360"/>
      <c r="AP26" s="360"/>
      <c r="AQ26" s="360"/>
      <c r="AR26" s="361"/>
      <c r="AS26" s="359">
        <v>3150</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158</v>
      </c>
      <c r="F27" s="357"/>
      <c r="G27" s="357"/>
      <c r="H27" s="357"/>
      <c r="I27" s="357"/>
      <c r="J27" s="357"/>
      <c r="K27" s="358"/>
      <c r="L27" s="359">
        <v>1</v>
      </c>
      <c r="M27" s="360"/>
      <c r="N27" s="360"/>
      <c r="O27" s="360"/>
      <c r="P27" s="361"/>
      <c r="Q27" s="359">
        <v>4300</v>
      </c>
      <c r="R27" s="360"/>
      <c r="S27" s="360"/>
      <c r="T27" s="360"/>
      <c r="U27" s="360"/>
      <c r="V27" s="361"/>
      <c r="W27" s="425"/>
      <c r="X27" s="416"/>
      <c r="Y27" s="417"/>
      <c r="Z27" s="356" t="s">
        <v>159</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374569</v>
      </c>
      <c r="BO27" s="387"/>
      <c r="BP27" s="387"/>
      <c r="BQ27" s="387"/>
      <c r="BR27" s="387"/>
      <c r="BS27" s="387"/>
      <c r="BT27" s="387"/>
      <c r="BU27" s="388"/>
      <c r="BV27" s="386">
        <v>374523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161</v>
      </c>
      <c r="F28" s="357"/>
      <c r="G28" s="357"/>
      <c r="H28" s="357"/>
      <c r="I28" s="357"/>
      <c r="J28" s="357"/>
      <c r="K28" s="358"/>
      <c r="L28" s="359">
        <v>1</v>
      </c>
      <c r="M28" s="360"/>
      <c r="N28" s="360"/>
      <c r="O28" s="360"/>
      <c r="P28" s="361"/>
      <c r="Q28" s="359">
        <v>3970</v>
      </c>
      <c r="R28" s="360"/>
      <c r="S28" s="360"/>
      <c r="T28" s="360"/>
      <c r="U28" s="360"/>
      <c r="V28" s="361"/>
      <c r="W28" s="425"/>
      <c r="X28" s="416"/>
      <c r="Y28" s="417"/>
      <c r="Z28" s="356" t="s">
        <v>162</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3362156</v>
      </c>
      <c r="BO28" s="379"/>
      <c r="BP28" s="379"/>
      <c r="BQ28" s="379"/>
      <c r="BR28" s="379"/>
      <c r="BS28" s="379"/>
      <c r="BT28" s="379"/>
      <c r="BU28" s="380"/>
      <c r="BV28" s="378">
        <v>3565526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165</v>
      </c>
      <c r="F29" s="357"/>
      <c r="G29" s="357"/>
      <c r="H29" s="357"/>
      <c r="I29" s="357"/>
      <c r="J29" s="357"/>
      <c r="K29" s="358"/>
      <c r="L29" s="359">
        <v>18</v>
      </c>
      <c r="M29" s="360"/>
      <c r="N29" s="360"/>
      <c r="O29" s="360"/>
      <c r="P29" s="361"/>
      <c r="Q29" s="359">
        <v>3670</v>
      </c>
      <c r="R29" s="360"/>
      <c r="S29" s="360"/>
      <c r="T29" s="360"/>
      <c r="U29" s="360"/>
      <c r="V29" s="361"/>
      <c r="W29" s="426"/>
      <c r="X29" s="427"/>
      <c r="Y29" s="428"/>
      <c r="Z29" s="356" t="s">
        <v>166</v>
      </c>
      <c r="AA29" s="357"/>
      <c r="AB29" s="357"/>
      <c r="AC29" s="357"/>
      <c r="AD29" s="357"/>
      <c r="AE29" s="357"/>
      <c r="AF29" s="357"/>
      <c r="AG29" s="358"/>
      <c r="AH29" s="359">
        <v>291</v>
      </c>
      <c r="AI29" s="360"/>
      <c r="AJ29" s="360"/>
      <c r="AK29" s="360"/>
      <c r="AL29" s="361"/>
      <c r="AM29" s="359">
        <v>939639</v>
      </c>
      <c r="AN29" s="360"/>
      <c r="AO29" s="360"/>
      <c r="AP29" s="360"/>
      <c r="AQ29" s="360"/>
      <c r="AR29" s="361"/>
      <c r="AS29" s="359">
        <v>3229</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1820</v>
      </c>
      <c r="BO29" s="384"/>
      <c r="BP29" s="384"/>
      <c r="BQ29" s="384"/>
      <c r="BR29" s="384"/>
      <c r="BS29" s="384"/>
      <c r="BT29" s="384"/>
      <c r="BU29" s="385"/>
      <c r="BV29" s="383">
        <v>1820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2193358</v>
      </c>
      <c r="BO30" s="387"/>
      <c r="BP30" s="387"/>
      <c r="BQ30" s="387"/>
      <c r="BR30" s="387"/>
      <c r="BS30" s="387"/>
      <c r="BT30" s="387"/>
      <c r="BU30" s="388"/>
      <c r="BV30" s="386">
        <v>1705684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常総地方広域市町村圏事務組合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守谷市土地開発公社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常総衛生組合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取手市外２市火葬場組合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茨城県市町村総合事務組合（県民交通災害共済事業特別会計）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茨城租税債権管理機構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茨城県後期高齢者医療広域連合（一般会計）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茨城県後期高齢者医療広域連合（後期高齢者医療特別会計）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204</v>
      </c>
      <c r="C5" s="676"/>
      <c r="D5" s="676"/>
      <c r="E5" s="676"/>
      <c r="F5" s="676"/>
      <c r="G5" s="676"/>
      <c r="H5" s="676"/>
      <c r="I5" s="676"/>
      <c r="J5" s="676"/>
      <c r="K5" s="676"/>
      <c r="L5" s="676"/>
      <c r="M5" s="676"/>
      <c r="N5" s="676"/>
      <c r="O5" s="676"/>
      <c r="P5" s="676"/>
      <c r="Q5" s="677"/>
      <c r="R5" s="638">
        <v>11270422</v>
      </c>
      <c r="S5" s="639"/>
      <c r="T5" s="639"/>
      <c r="U5" s="639"/>
      <c r="V5" s="639"/>
      <c r="W5" s="639"/>
      <c r="X5" s="639"/>
      <c r="Y5" s="686"/>
      <c r="Z5" s="699">
        <v>51.7</v>
      </c>
      <c r="AA5" s="699"/>
      <c r="AB5" s="699"/>
      <c r="AC5" s="699"/>
      <c r="AD5" s="700">
        <v>10524802</v>
      </c>
      <c r="AE5" s="700"/>
      <c r="AF5" s="700"/>
      <c r="AG5" s="700"/>
      <c r="AH5" s="700"/>
      <c r="AI5" s="700"/>
      <c r="AJ5" s="700"/>
      <c r="AK5" s="700"/>
      <c r="AL5" s="687">
        <v>86.2</v>
      </c>
      <c r="AM5" s="656"/>
      <c r="AN5" s="656"/>
      <c r="AO5" s="688"/>
      <c r="AP5" s="675" t="s">
        <v>205</v>
      </c>
      <c r="AQ5" s="676"/>
      <c r="AR5" s="676"/>
      <c r="AS5" s="676"/>
      <c r="AT5" s="676"/>
      <c r="AU5" s="676"/>
      <c r="AV5" s="676"/>
      <c r="AW5" s="676"/>
      <c r="AX5" s="676"/>
      <c r="AY5" s="676"/>
      <c r="AZ5" s="676"/>
      <c r="BA5" s="676"/>
      <c r="BB5" s="676"/>
      <c r="BC5" s="676"/>
      <c r="BD5" s="676"/>
      <c r="BE5" s="676"/>
      <c r="BF5" s="677"/>
      <c r="BG5" s="588">
        <v>10524802</v>
      </c>
      <c r="BH5" s="589"/>
      <c r="BI5" s="589"/>
      <c r="BJ5" s="589"/>
      <c r="BK5" s="589"/>
      <c r="BL5" s="589"/>
      <c r="BM5" s="589"/>
      <c r="BN5" s="590"/>
      <c r="BO5" s="641">
        <v>93.4</v>
      </c>
      <c r="BP5" s="641"/>
      <c r="BQ5" s="641"/>
      <c r="BR5" s="641"/>
      <c r="BS5" s="642">
        <v>166786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x14ac:dyDescent="0.15">
      <c r="B6" s="585" t="s">
        <v>209</v>
      </c>
      <c r="C6" s="586"/>
      <c r="D6" s="586"/>
      <c r="E6" s="586"/>
      <c r="F6" s="586"/>
      <c r="G6" s="586"/>
      <c r="H6" s="586"/>
      <c r="I6" s="586"/>
      <c r="J6" s="586"/>
      <c r="K6" s="586"/>
      <c r="L6" s="586"/>
      <c r="M6" s="586"/>
      <c r="N6" s="586"/>
      <c r="O6" s="586"/>
      <c r="P6" s="586"/>
      <c r="Q6" s="587"/>
      <c r="R6" s="588">
        <v>182835</v>
      </c>
      <c r="S6" s="589"/>
      <c r="T6" s="589"/>
      <c r="U6" s="589"/>
      <c r="V6" s="589"/>
      <c r="W6" s="589"/>
      <c r="X6" s="589"/>
      <c r="Y6" s="590"/>
      <c r="Z6" s="641">
        <v>0.8</v>
      </c>
      <c r="AA6" s="641"/>
      <c r="AB6" s="641"/>
      <c r="AC6" s="641"/>
      <c r="AD6" s="642">
        <v>182835</v>
      </c>
      <c r="AE6" s="642"/>
      <c r="AF6" s="642"/>
      <c r="AG6" s="642"/>
      <c r="AH6" s="642"/>
      <c r="AI6" s="642"/>
      <c r="AJ6" s="642"/>
      <c r="AK6" s="642"/>
      <c r="AL6" s="611">
        <v>1.5</v>
      </c>
      <c r="AM6" s="643"/>
      <c r="AN6" s="643"/>
      <c r="AO6" s="644"/>
      <c r="AP6" s="585" t="s">
        <v>210</v>
      </c>
      <c r="AQ6" s="586"/>
      <c r="AR6" s="586"/>
      <c r="AS6" s="586"/>
      <c r="AT6" s="586"/>
      <c r="AU6" s="586"/>
      <c r="AV6" s="586"/>
      <c r="AW6" s="586"/>
      <c r="AX6" s="586"/>
      <c r="AY6" s="586"/>
      <c r="AZ6" s="586"/>
      <c r="BA6" s="586"/>
      <c r="BB6" s="586"/>
      <c r="BC6" s="586"/>
      <c r="BD6" s="586"/>
      <c r="BE6" s="586"/>
      <c r="BF6" s="587"/>
      <c r="BG6" s="588">
        <v>10524802</v>
      </c>
      <c r="BH6" s="589"/>
      <c r="BI6" s="589"/>
      <c r="BJ6" s="589"/>
      <c r="BK6" s="589"/>
      <c r="BL6" s="589"/>
      <c r="BM6" s="589"/>
      <c r="BN6" s="590"/>
      <c r="BO6" s="641">
        <v>93.4</v>
      </c>
      <c r="BP6" s="641"/>
      <c r="BQ6" s="641"/>
      <c r="BR6" s="641"/>
      <c r="BS6" s="642">
        <v>166786</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226256</v>
      </c>
      <c r="CS6" s="589"/>
      <c r="CT6" s="589"/>
      <c r="CU6" s="589"/>
      <c r="CV6" s="589"/>
      <c r="CW6" s="589"/>
      <c r="CX6" s="589"/>
      <c r="CY6" s="590"/>
      <c r="CZ6" s="641">
        <v>1.1000000000000001</v>
      </c>
      <c r="DA6" s="641"/>
      <c r="DB6" s="641"/>
      <c r="DC6" s="641"/>
      <c r="DD6" s="594" t="s">
        <v>212</v>
      </c>
      <c r="DE6" s="589"/>
      <c r="DF6" s="589"/>
      <c r="DG6" s="589"/>
      <c r="DH6" s="589"/>
      <c r="DI6" s="589"/>
      <c r="DJ6" s="589"/>
      <c r="DK6" s="589"/>
      <c r="DL6" s="589"/>
      <c r="DM6" s="589"/>
      <c r="DN6" s="589"/>
      <c r="DO6" s="589"/>
      <c r="DP6" s="590"/>
      <c r="DQ6" s="594">
        <v>226256</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16495</v>
      </c>
      <c r="S7" s="589"/>
      <c r="T7" s="589"/>
      <c r="U7" s="589"/>
      <c r="V7" s="589"/>
      <c r="W7" s="589"/>
      <c r="X7" s="589"/>
      <c r="Y7" s="590"/>
      <c r="Z7" s="641">
        <v>0.1</v>
      </c>
      <c r="AA7" s="641"/>
      <c r="AB7" s="641"/>
      <c r="AC7" s="641"/>
      <c r="AD7" s="642">
        <v>16495</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5517285</v>
      </c>
      <c r="BH7" s="589"/>
      <c r="BI7" s="589"/>
      <c r="BJ7" s="589"/>
      <c r="BK7" s="589"/>
      <c r="BL7" s="589"/>
      <c r="BM7" s="589"/>
      <c r="BN7" s="590"/>
      <c r="BO7" s="641">
        <v>49</v>
      </c>
      <c r="BP7" s="641"/>
      <c r="BQ7" s="641"/>
      <c r="BR7" s="641"/>
      <c r="BS7" s="642">
        <v>166786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3256990</v>
      </c>
      <c r="CS7" s="589"/>
      <c r="CT7" s="589"/>
      <c r="CU7" s="589"/>
      <c r="CV7" s="589"/>
      <c r="CW7" s="589"/>
      <c r="CX7" s="589"/>
      <c r="CY7" s="590"/>
      <c r="CZ7" s="641">
        <v>15.8</v>
      </c>
      <c r="DA7" s="641"/>
      <c r="DB7" s="641"/>
      <c r="DC7" s="641"/>
      <c r="DD7" s="594">
        <v>186733</v>
      </c>
      <c r="DE7" s="589"/>
      <c r="DF7" s="589"/>
      <c r="DG7" s="589"/>
      <c r="DH7" s="589"/>
      <c r="DI7" s="589"/>
      <c r="DJ7" s="589"/>
      <c r="DK7" s="589"/>
      <c r="DL7" s="589"/>
      <c r="DM7" s="589"/>
      <c r="DN7" s="589"/>
      <c r="DO7" s="589"/>
      <c r="DP7" s="590"/>
      <c r="DQ7" s="594">
        <v>3028218</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62255</v>
      </c>
      <c r="S8" s="589"/>
      <c r="T8" s="589"/>
      <c r="U8" s="589"/>
      <c r="V8" s="589"/>
      <c r="W8" s="589"/>
      <c r="X8" s="589"/>
      <c r="Y8" s="590"/>
      <c r="Z8" s="641">
        <v>0.3</v>
      </c>
      <c r="AA8" s="641"/>
      <c r="AB8" s="641"/>
      <c r="AC8" s="641"/>
      <c r="AD8" s="642">
        <v>62255</v>
      </c>
      <c r="AE8" s="642"/>
      <c r="AF8" s="642"/>
      <c r="AG8" s="642"/>
      <c r="AH8" s="642"/>
      <c r="AI8" s="642"/>
      <c r="AJ8" s="642"/>
      <c r="AK8" s="642"/>
      <c r="AL8" s="611">
        <v>0.5</v>
      </c>
      <c r="AM8" s="643"/>
      <c r="AN8" s="643"/>
      <c r="AO8" s="644"/>
      <c r="AP8" s="585" t="s">
        <v>217</v>
      </c>
      <c r="AQ8" s="586"/>
      <c r="AR8" s="586"/>
      <c r="AS8" s="586"/>
      <c r="AT8" s="586"/>
      <c r="AU8" s="586"/>
      <c r="AV8" s="586"/>
      <c r="AW8" s="586"/>
      <c r="AX8" s="586"/>
      <c r="AY8" s="586"/>
      <c r="AZ8" s="586"/>
      <c r="BA8" s="586"/>
      <c r="BB8" s="586"/>
      <c r="BC8" s="586"/>
      <c r="BD8" s="586"/>
      <c r="BE8" s="586"/>
      <c r="BF8" s="587"/>
      <c r="BG8" s="588">
        <v>114264</v>
      </c>
      <c r="BH8" s="589"/>
      <c r="BI8" s="589"/>
      <c r="BJ8" s="589"/>
      <c r="BK8" s="589"/>
      <c r="BL8" s="589"/>
      <c r="BM8" s="589"/>
      <c r="BN8" s="590"/>
      <c r="BO8" s="641">
        <v>1</v>
      </c>
      <c r="BP8" s="641"/>
      <c r="BQ8" s="641"/>
      <c r="BR8" s="641"/>
      <c r="BS8" s="594" t="s">
        <v>109</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6841228</v>
      </c>
      <c r="CS8" s="589"/>
      <c r="CT8" s="589"/>
      <c r="CU8" s="589"/>
      <c r="CV8" s="589"/>
      <c r="CW8" s="589"/>
      <c r="CX8" s="589"/>
      <c r="CY8" s="590"/>
      <c r="CZ8" s="641">
        <v>33.200000000000003</v>
      </c>
      <c r="DA8" s="641"/>
      <c r="DB8" s="641"/>
      <c r="DC8" s="641"/>
      <c r="DD8" s="594">
        <v>135185</v>
      </c>
      <c r="DE8" s="589"/>
      <c r="DF8" s="589"/>
      <c r="DG8" s="589"/>
      <c r="DH8" s="589"/>
      <c r="DI8" s="589"/>
      <c r="DJ8" s="589"/>
      <c r="DK8" s="589"/>
      <c r="DL8" s="589"/>
      <c r="DM8" s="589"/>
      <c r="DN8" s="589"/>
      <c r="DO8" s="589"/>
      <c r="DP8" s="590"/>
      <c r="DQ8" s="594">
        <v>3406245</v>
      </c>
      <c r="DR8" s="589"/>
      <c r="DS8" s="589"/>
      <c r="DT8" s="589"/>
      <c r="DU8" s="589"/>
      <c r="DV8" s="589"/>
      <c r="DW8" s="589"/>
      <c r="DX8" s="589"/>
      <c r="DY8" s="589"/>
      <c r="DZ8" s="589"/>
      <c r="EA8" s="589"/>
      <c r="EB8" s="589"/>
      <c r="EC8" s="624"/>
    </row>
    <row r="9" spans="2:143" ht="11.25" customHeight="1" x14ac:dyDescent="0.15">
      <c r="B9" s="585" t="s">
        <v>219</v>
      </c>
      <c r="C9" s="586"/>
      <c r="D9" s="586"/>
      <c r="E9" s="586"/>
      <c r="F9" s="586"/>
      <c r="G9" s="586"/>
      <c r="H9" s="586"/>
      <c r="I9" s="586"/>
      <c r="J9" s="586"/>
      <c r="K9" s="586"/>
      <c r="L9" s="586"/>
      <c r="M9" s="586"/>
      <c r="N9" s="586"/>
      <c r="O9" s="586"/>
      <c r="P9" s="586"/>
      <c r="Q9" s="587"/>
      <c r="R9" s="588">
        <v>60666</v>
      </c>
      <c r="S9" s="589"/>
      <c r="T9" s="589"/>
      <c r="U9" s="589"/>
      <c r="V9" s="589"/>
      <c r="W9" s="589"/>
      <c r="X9" s="589"/>
      <c r="Y9" s="590"/>
      <c r="Z9" s="641">
        <v>0.3</v>
      </c>
      <c r="AA9" s="641"/>
      <c r="AB9" s="641"/>
      <c r="AC9" s="641"/>
      <c r="AD9" s="642">
        <v>60666</v>
      </c>
      <c r="AE9" s="642"/>
      <c r="AF9" s="642"/>
      <c r="AG9" s="642"/>
      <c r="AH9" s="642"/>
      <c r="AI9" s="642"/>
      <c r="AJ9" s="642"/>
      <c r="AK9" s="642"/>
      <c r="AL9" s="611">
        <v>0.5</v>
      </c>
      <c r="AM9" s="643"/>
      <c r="AN9" s="643"/>
      <c r="AO9" s="644"/>
      <c r="AP9" s="585" t="s">
        <v>220</v>
      </c>
      <c r="AQ9" s="586"/>
      <c r="AR9" s="586"/>
      <c r="AS9" s="586"/>
      <c r="AT9" s="586"/>
      <c r="AU9" s="586"/>
      <c r="AV9" s="586"/>
      <c r="AW9" s="586"/>
      <c r="AX9" s="586"/>
      <c r="AY9" s="586"/>
      <c r="AZ9" s="586"/>
      <c r="BA9" s="586"/>
      <c r="BB9" s="586"/>
      <c r="BC9" s="586"/>
      <c r="BD9" s="586"/>
      <c r="BE9" s="586"/>
      <c r="BF9" s="587"/>
      <c r="BG9" s="588">
        <v>4386371</v>
      </c>
      <c r="BH9" s="589"/>
      <c r="BI9" s="589"/>
      <c r="BJ9" s="589"/>
      <c r="BK9" s="589"/>
      <c r="BL9" s="589"/>
      <c r="BM9" s="589"/>
      <c r="BN9" s="590"/>
      <c r="BO9" s="641">
        <v>38.9</v>
      </c>
      <c r="BP9" s="641"/>
      <c r="BQ9" s="641"/>
      <c r="BR9" s="641"/>
      <c r="BS9" s="594" t="s">
        <v>109</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1161443</v>
      </c>
      <c r="CS9" s="589"/>
      <c r="CT9" s="589"/>
      <c r="CU9" s="589"/>
      <c r="CV9" s="589"/>
      <c r="CW9" s="589"/>
      <c r="CX9" s="589"/>
      <c r="CY9" s="590"/>
      <c r="CZ9" s="641">
        <v>5.6</v>
      </c>
      <c r="DA9" s="641"/>
      <c r="DB9" s="641"/>
      <c r="DC9" s="641"/>
      <c r="DD9" s="594">
        <v>38661</v>
      </c>
      <c r="DE9" s="589"/>
      <c r="DF9" s="589"/>
      <c r="DG9" s="589"/>
      <c r="DH9" s="589"/>
      <c r="DI9" s="589"/>
      <c r="DJ9" s="589"/>
      <c r="DK9" s="589"/>
      <c r="DL9" s="589"/>
      <c r="DM9" s="589"/>
      <c r="DN9" s="589"/>
      <c r="DO9" s="589"/>
      <c r="DP9" s="590"/>
      <c r="DQ9" s="594">
        <v>1094974</v>
      </c>
      <c r="DR9" s="589"/>
      <c r="DS9" s="589"/>
      <c r="DT9" s="589"/>
      <c r="DU9" s="589"/>
      <c r="DV9" s="589"/>
      <c r="DW9" s="589"/>
      <c r="DX9" s="589"/>
      <c r="DY9" s="589"/>
      <c r="DZ9" s="589"/>
      <c r="EA9" s="589"/>
      <c r="EB9" s="589"/>
      <c r="EC9" s="624"/>
    </row>
    <row r="10" spans="2:143" ht="11.25" customHeight="1" x14ac:dyDescent="0.15">
      <c r="B10" s="585" t="s">
        <v>222</v>
      </c>
      <c r="C10" s="586"/>
      <c r="D10" s="586"/>
      <c r="E10" s="586"/>
      <c r="F10" s="586"/>
      <c r="G10" s="586"/>
      <c r="H10" s="586"/>
      <c r="I10" s="586"/>
      <c r="J10" s="586"/>
      <c r="K10" s="586"/>
      <c r="L10" s="586"/>
      <c r="M10" s="586"/>
      <c r="N10" s="586"/>
      <c r="O10" s="586"/>
      <c r="P10" s="586"/>
      <c r="Q10" s="587"/>
      <c r="R10" s="588">
        <v>1014718</v>
      </c>
      <c r="S10" s="589"/>
      <c r="T10" s="589"/>
      <c r="U10" s="589"/>
      <c r="V10" s="589"/>
      <c r="W10" s="589"/>
      <c r="X10" s="589"/>
      <c r="Y10" s="590"/>
      <c r="Z10" s="641">
        <v>4.7</v>
      </c>
      <c r="AA10" s="641"/>
      <c r="AB10" s="641"/>
      <c r="AC10" s="641"/>
      <c r="AD10" s="642">
        <v>1014718</v>
      </c>
      <c r="AE10" s="642"/>
      <c r="AF10" s="642"/>
      <c r="AG10" s="642"/>
      <c r="AH10" s="642"/>
      <c r="AI10" s="642"/>
      <c r="AJ10" s="642"/>
      <c r="AK10" s="642"/>
      <c r="AL10" s="611">
        <v>8.3000000000000007</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180151</v>
      </c>
      <c r="BH10" s="589"/>
      <c r="BI10" s="589"/>
      <c r="BJ10" s="589"/>
      <c r="BK10" s="589"/>
      <c r="BL10" s="589"/>
      <c r="BM10" s="589"/>
      <c r="BN10" s="590"/>
      <c r="BO10" s="641">
        <v>1.6</v>
      </c>
      <c r="BP10" s="641"/>
      <c r="BQ10" s="641"/>
      <c r="BR10" s="641"/>
      <c r="BS10" s="594" t="s">
        <v>109</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140</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140</v>
      </c>
      <c r="DR10" s="589"/>
      <c r="DS10" s="589"/>
      <c r="DT10" s="589"/>
      <c r="DU10" s="589"/>
      <c r="DV10" s="589"/>
      <c r="DW10" s="589"/>
      <c r="DX10" s="589"/>
      <c r="DY10" s="589"/>
      <c r="DZ10" s="589"/>
      <c r="EA10" s="589"/>
      <c r="EB10" s="589"/>
      <c r="EC10" s="624"/>
    </row>
    <row r="11" spans="2:143" ht="11.25" customHeight="1" x14ac:dyDescent="0.15">
      <c r="B11" s="585" t="s">
        <v>225</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836499</v>
      </c>
      <c r="BH11" s="589"/>
      <c r="BI11" s="589"/>
      <c r="BJ11" s="589"/>
      <c r="BK11" s="589"/>
      <c r="BL11" s="589"/>
      <c r="BM11" s="589"/>
      <c r="BN11" s="590"/>
      <c r="BO11" s="641">
        <v>7.4</v>
      </c>
      <c r="BP11" s="641"/>
      <c r="BQ11" s="641"/>
      <c r="BR11" s="641"/>
      <c r="BS11" s="594">
        <v>166786</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272640</v>
      </c>
      <c r="CS11" s="589"/>
      <c r="CT11" s="589"/>
      <c r="CU11" s="589"/>
      <c r="CV11" s="589"/>
      <c r="CW11" s="589"/>
      <c r="CX11" s="589"/>
      <c r="CY11" s="590"/>
      <c r="CZ11" s="641">
        <v>1.3</v>
      </c>
      <c r="DA11" s="641"/>
      <c r="DB11" s="641"/>
      <c r="DC11" s="641"/>
      <c r="DD11" s="594">
        <v>6308</v>
      </c>
      <c r="DE11" s="589"/>
      <c r="DF11" s="589"/>
      <c r="DG11" s="589"/>
      <c r="DH11" s="589"/>
      <c r="DI11" s="589"/>
      <c r="DJ11" s="589"/>
      <c r="DK11" s="589"/>
      <c r="DL11" s="589"/>
      <c r="DM11" s="589"/>
      <c r="DN11" s="589"/>
      <c r="DO11" s="589"/>
      <c r="DP11" s="590"/>
      <c r="DQ11" s="594">
        <v>158030</v>
      </c>
      <c r="DR11" s="589"/>
      <c r="DS11" s="589"/>
      <c r="DT11" s="589"/>
      <c r="DU11" s="589"/>
      <c r="DV11" s="589"/>
      <c r="DW11" s="589"/>
      <c r="DX11" s="589"/>
      <c r="DY11" s="589"/>
      <c r="DZ11" s="589"/>
      <c r="EA11" s="589"/>
      <c r="EB11" s="589"/>
      <c r="EC11" s="624"/>
    </row>
    <row r="12" spans="2:143" ht="11.25" customHeight="1" x14ac:dyDescent="0.15">
      <c r="B12" s="585" t="s">
        <v>228</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4508495</v>
      </c>
      <c r="BH12" s="589"/>
      <c r="BI12" s="589"/>
      <c r="BJ12" s="589"/>
      <c r="BK12" s="589"/>
      <c r="BL12" s="589"/>
      <c r="BM12" s="589"/>
      <c r="BN12" s="590"/>
      <c r="BO12" s="641">
        <v>40</v>
      </c>
      <c r="BP12" s="641"/>
      <c r="BQ12" s="641"/>
      <c r="BR12" s="641"/>
      <c r="BS12" s="594" t="s">
        <v>109</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121727</v>
      </c>
      <c r="CS12" s="589"/>
      <c r="CT12" s="589"/>
      <c r="CU12" s="589"/>
      <c r="CV12" s="589"/>
      <c r="CW12" s="589"/>
      <c r="CX12" s="589"/>
      <c r="CY12" s="590"/>
      <c r="CZ12" s="641">
        <v>0.6</v>
      </c>
      <c r="DA12" s="641"/>
      <c r="DB12" s="641"/>
      <c r="DC12" s="641"/>
      <c r="DD12" s="594" t="s">
        <v>109</v>
      </c>
      <c r="DE12" s="589"/>
      <c r="DF12" s="589"/>
      <c r="DG12" s="589"/>
      <c r="DH12" s="589"/>
      <c r="DI12" s="589"/>
      <c r="DJ12" s="589"/>
      <c r="DK12" s="589"/>
      <c r="DL12" s="589"/>
      <c r="DM12" s="589"/>
      <c r="DN12" s="589"/>
      <c r="DO12" s="589"/>
      <c r="DP12" s="590"/>
      <c r="DQ12" s="594">
        <v>99907</v>
      </c>
      <c r="DR12" s="589"/>
      <c r="DS12" s="589"/>
      <c r="DT12" s="589"/>
      <c r="DU12" s="589"/>
      <c r="DV12" s="589"/>
      <c r="DW12" s="589"/>
      <c r="DX12" s="589"/>
      <c r="DY12" s="589"/>
      <c r="DZ12" s="589"/>
      <c r="EA12" s="589"/>
      <c r="EB12" s="589"/>
      <c r="EC12" s="624"/>
    </row>
    <row r="13" spans="2:143" ht="11.25" customHeight="1" x14ac:dyDescent="0.15">
      <c r="B13" s="585" t="s">
        <v>231</v>
      </c>
      <c r="C13" s="586"/>
      <c r="D13" s="586"/>
      <c r="E13" s="586"/>
      <c r="F13" s="586"/>
      <c r="G13" s="586"/>
      <c r="H13" s="586"/>
      <c r="I13" s="586"/>
      <c r="J13" s="586"/>
      <c r="K13" s="586"/>
      <c r="L13" s="586"/>
      <c r="M13" s="586"/>
      <c r="N13" s="586"/>
      <c r="O13" s="586"/>
      <c r="P13" s="586"/>
      <c r="Q13" s="587"/>
      <c r="R13" s="588">
        <v>33693</v>
      </c>
      <c r="S13" s="589"/>
      <c r="T13" s="589"/>
      <c r="U13" s="589"/>
      <c r="V13" s="589"/>
      <c r="W13" s="589"/>
      <c r="X13" s="589"/>
      <c r="Y13" s="590"/>
      <c r="Z13" s="641">
        <v>0.2</v>
      </c>
      <c r="AA13" s="641"/>
      <c r="AB13" s="641"/>
      <c r="AC13" s="641"/>
      <c r="AD13" s="642">
        <v>33693</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4497283</v>
      </c>
      <c r="BH13" s="589"/>
      <c r="BI13" s="589"/>
      <c r="BJ13" s="589"/>
      <c r="BK13" s="589"/>
      <c r="BL13" s="589"/>
      <c r="BM13" s="589"/>
      <c r="BN13" s="590"/>
      <c r="BO13" s="641">
        <v>39.9</v>
      </c>
      <c r="BP13" s="641"/>
      <c r="BQ13" s="641"/>
      <c r="BR13" s="641"/>
      <c r="BS13" s="594" t="s">
        <v>109</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2766830</v>
      </c>
      <c r="CS13" s="589"/>
      <c r="CT13" s="589"/>
      <c r="CU13" s="589"/>
      <c r="CV13" s="589"/>
      <c r="CW13" s="589"/>
      <c r="CX13" s="589"/>
      <c r="CY13" s="590"/>
      <c r="CZ13" s="641">
        <v>13.4</v>
      </c>
      <c r="DA13" s="641"/>
      <c r="DB13" s="641"/>
      <c r="DC13" s="641"/>
      <c r="DD13" s="594">
        <v>1650288</v>
      </c>
      <c r="DE13" s="589"/>
      <c r="DF13" s="589"/>
      <c r="DG13" s="589"/>
      <c r="DH13" s="589"/>
      <c r="DI13" s="589"/>
      <c r="DJ13" s="589"/>
      <c r="DK13" s="589"/>
      <c r="DL13" s="589"/>
      <c r="DM13" s="589"/>
      <c r="DN13" s="589"/>
      <c r="DO13" s="589"/>
      <c r="DP13" s="590"/>
      <c r="DQ13" s="594">
        <v>1269510</v>
      </c>
      <c r="DR13" s="589"/>
      <c r="DS13" s="589"/>
      <c r="DT13" s="589"/>
      <c r="DU13" s="589"/>
      <c r="DV13" s="589"/>
      <c r="DW13" s="589"/>
      <c r="DX13" s="589"/>
      <c r="DY13" s="589"/>
      <c r="DZ13" s="589"/>
      <c r="EA13" s="589"/>
      <c r="EB13" s="589"/>
      <c r="EC13" s="624"/>
    </row>
    <row r="14" spans="2:143" ht="11.25" customHeight="1" x14ac:dyDescent="0.15">
      <c r="B14" s="585" t="s">
        <v>234</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81750</v>
      </c>
      <c r="BH14" s="589"/>
      <c r="BI14" s="589"/>
      <c r="BJ14" s="589"/>
      <c r="BK14" s="589"/>
      <c r="BL14" s="589"/>
      <c r="BM14" s="589"/>
      <c r="BN14" s="590"/>
      <c r="BO14" s="641">
        <v>0.7</v>
      </c>
      <c r="BP14" s="641"/>
      <c r="BQ14" s="641"/>
      <c r="BR14" s="641"/>
      <c r="BS14" s="594" t="s">
        <v>109</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1018149</v>
      </c>
      <c r="CS14" s="589"/>
      <c r="CT14" s="589"/>
      <c r="CU14" s="589"/>
      <c r="CV14" s="589"/>
      <c r="CW14" s="589"/>
      <c r="CX14" s="589"/>
      <c r="CY14" s="590"/>
      <c r="CZ14" s="641">
        <v>4.9000000000000004</v>
      </c>
      <c r="DA14" s="641"/>
      <c r="DB14" s="641"/>
      <c r="DC14" s="641"/>
      <c r="DD14" s="594">
        <v>19658</v>
      </c>
      <c r="DE14" s="589"/>
      <c r="DF14" s="589"/>
      <c r="DG14" s="589"/>
      <c r="DH14" s="589"/>
      <c r="DI14" s="589"/>
      <c r="DJ14" s="589"/>
      <c r="DK14" s="589"/>
      <c r="DL14" s="589"/>
      <c r="DM14" s="589"/>
      <c r="DN14" s="589"/>
      <c r="DO14" s="589"/>
      <c r="DP14" s="590"/>
      <c r="DQ14" s="594">
        <v>1003513</v>
      </c>
      <c r="DR14" s="589"/>
      <c r="DS14" s="589"/>
      <c r="DT14" s="589"/>
      <c r="DU14" s="589"/>
      <c r="DV14" s="589"/>
      <c r="DW14" s="589"/>
      <c r="DX14" s="589"/>
      <c r="DY14" s="589"/>
      <c r="DZ14" s="589"/>
      <c r="EA14" s="589"/>
      <c r="EB14" s="589"/>
      <c r="EC14" s="624"/>
    </row>
    <row r="15" spans="2:143" ht="11.25" customHeight="1" x14ac:dyDescent="0.15">
      <c r="B15" s="585" t="s">
        <v>237</v>
      </c>
      <c r="C15" s="586"/>
      <c r="D15" s="586"/>
      <c r="E15" s="586"/>
      <c r="F15" s="586"/>
      <c r="G15" s="586"/>
      <c r="H15" s="586"/>
      <c r="I15" s="586"/>
      <c r="J15" s="586"/>
      <c r="K15" s="586"/>
      <c r="L15" s="586"/>
      <c r="M15" s="586"/>
      <c r="N15" s="586"/>
      <c r="O15" s="586"/>
      <c r="P15" s="586"/>
      <c r="Q15" s="587"/>
      <c r="R15" s="588">
        <v>45751</v>
      </c>
      <c r="S15" s="589"/>
      <c r="T15" s="589"/>
      <c r="U15" s="589"/>
      <c r="V15" s="589"/>
      <c r="W15" s="589"/>
      <c r="X15" s="589"/>
      <c r="Y15" s="590"/>
      <c r="Z15" s="641">
        <v>0.2</v>
      </c>
      <c r="AA15" s="641"/>
      <c r="AB15" s="641"/>
      <c r="AC15" s="641"/>
      <c r="AD15" s="642">
        <v>45751</v>
      </c>
      <c r="AE15" s="642"/>
      <c r="AF15" s="642"/>
      <c r="AG15" s="642"/>
      <c r="AH15" s="642"/>
      <c r="AI15" s="642"/>
      <c r="AJ15" s="642"/>
      <c r="AK15" s="642"/>
      <c r="AL15" s="611">
        <v>0.4</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417272</v>
      </c>
      <c r="BH15" s="589"/>
      <c r="BI15" s="589"/>
      <c r="BJ15" s="589"/>
      <c r="BK15" s="589"/>
      <c r="BL15" s="589"/>
      <c r="BM15" s="589"/>
      <c r="BN15" s="590"/>
      <c r="BO15" s="641">
        <v>3.7</v>
      </c>
      <c r="BP15" s="641"/>
      <c r="BQ15" s="641"/>
      <c r="BR15" s="641"/>
      <c r="BS15" s="594" t="s">
        <v>109</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3372670</v>
      </c>
      <c r="CS15" s="589"/>
      <c r="CT15" s="589"/>
      <c r="CU15" s="589"/>
      <c r="CV15" s="589"/>
      <c r="CW15" s="589"/>
      <c r="CX15" s="589"/>
      <c r="CY15" s="590"/>
      <c r="CZ15" s="641">
        <v>16.399999999999999</v>
      </c>
      <c r="DA15" s="641"/>
      <c r="DB15" s="641"/>
      <c r="DC15" s="641"/>
      <c r="DD15" s="594">
        <v>1308961</v>
      </c>
      <c r="DE15" s="589"/>
      <c r="DF15" s="589"/>
      <c r="DG15" s="589"/>
      <c r="DH15" s="589"/>
      <c r="DI15" s="589"/>
      <c r="DJ15" s="589"/>
      <c r="DK15" s="589"/>
      <c r="DL15" s="589"/>
      <c r="DM15" s="589"/>
      <c r="DN15" s="589"/>
      <c r="DO15" s="589"/>
      <c r="DP15" s="590"/>
      <c r="DQ15" s="594">
        <v>2468104</v>
      </c>
      <c r="DR15" s="589"/>
      <c r="DS15" s="589"/>
      <c r="DT15" s="589"/>
      <c r="DU15" s="589"/>
      <c r="DV15" s="589"/>
      <c r="DW15" s="589"/>
      <c r="DX15" s="589"/>
      <c r="DY15" s="589"/>
      <c r="DZ15" s="589"/>
      <c r="EA15" s="589"/>
      <c r="EB15" s="589"/>
      <c r="EC15" s="624"/>
    </row>
    <row r="16" spans="2:143" ht="11.25" customHeight="1" x14ac:dyDescent="0.15">
      <c r="B16" s="585" t="s">
        <v>240</v>
      </c>
      <c r="C16" s="586"/>
      <c r="D16" s="586"/>
      <c r="E16" s="586"/>
      <c r="F16" s="586"/>
      <c r="G16" s="586"/>
      <c r="H16" s="586"/>
      <c r="I16" s="586"/>
      <c r="J16" s="586"/>
      <c r="K16" s="586"/>
      <c r="L16" s="586"/>
      <c r="M16" s="586"/>
      <c r="N16" s="586"/>
      <c r="O16" s="586"/>
      <c r="P16" s="586"/>
      <c r="Q16" s="587"/>
      <c r="R16" s="588">
        <v>384236</v>
      </c>
      <c r="S16" s="589"/>
      <c r="T16" s="589"/>
      <c r="U16" s="589"/>
      <c r="V16" s="589"/>
      <c r="W16" s="589"/>
      <c r="X16" s="589"/>
      <c r="Y16" s="590"/>
      <c r="Z16" s="641">
        <v>1.8</v>
      </c>
      <c r="AA16" s="641"/>
      <c r="AB16" s="641"/>
      <c r="AC16" s="641"/>
      <c r="AD16" s="642">
        <v>188391</v>
      </c>
      <c r="AE16" s="642"/>
      <c r="AF16" s="642"/>
      <c r="AG16" s="642"/>
      <c r="AH16" s="642"/>
      <c r="AI16" s="642"/>
      <c r="AJ16" s="642"/>
      <c r="AK16" s="642"/>
      <c r="AL16" s="611">
        <v>1.5</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5808</v>
      </c>
      <c r="CS16" s="589"/>
      <c r="CT16" s="589"/>
      <c r="CU16" s="589"/>
      <c r="CV16" s="589"/>
      <c r="CW16" s="589"/>
      <c r="CX16" s="589"/>
      <c r="CY16" s="590"/>
      <c r="CZ16" s="641">
        <v>0</v>
      </c>
      <c r="DA16" s="641"/>
      <c r="DB16" s="641"/>
      <c r="DC16" s="641"/>
      <c r="DD16" s="594" t="s">
        <v>109</v>
      </c>
      <c r="DE16" s="589"/>
      <c r="DF16" s="589"/>
      <c r="DG16" s="589"/>
      <c r="DH16" s="589"/>
      <c r="DI16" s="589"/>
      <c r="DJ16" s="589"/>
      <c r="DK16" s="589"/>
      <c r="DL16" s="589"/>
      <c r="DM16" s="589"/>
      <c r="DN16" s="589"/>
      <c r="DO16" s="589"/>
      <c r="DP16" s="590"/>
      <c r="DQ16" s="594">
        <v>5808</v>
      </c>
      <c r="DR16" s="589"/>
      <c r="DS16" s="589"/>
      <c r="DT16" s="589"/>
      <c r="DU16" s="589"/>
      <c r="DV16" s="589"/>
      <c r="DW16" s="589"/>
      <c r="DX16" s="589"/>
      <c r="DY16" s="589"/>
      <c r="DZ16" s="589"/>
      <c r="EA16" s="589"/>
      <c r="EB16" s="589"/>
      <c r="EC16" s="624"/>
    </row>
    <row r="17" spans="2:133" ht="11.25" customHeight="1" x14ac:dyDescent="0.15">
      <c r="B17" s="585" t="s">
        <v>243</v>
      </c>
      <c r="C17" s="586"/>
      <c r="D17" s="586"/>
      <c r="E17" s="586"/>
      <c r="F17" s="586"/>
      <c r="G17" s="586"/>
      <c r="H17" s="586"/>
      <c r="I17" s="586"/>
      <c r="J17" s="586"/>
      <c r="K17" s="586"/>
      <c r="L17" s="586"/>
      <c r="M17" s="586"/>
      <c r="N17" s="586"/>
      <c r="O17" s="586"/>
      <c r="P17" s="586"/>
      <c r="Q17" s="587"/>
      <c r="R17" s="588">
        <v>188391</v>
      </c>
      <c r="S17" s="589"/>
      <c r="T17" s="589"/>
      <c r="U17" s="589"/>
      <c r="V17" s="589"/>
      <c r="W17" s="589"/>
      <c r="X17" s="589"/>
      <c r="Y17" s="590"/>
      <c r="Z17" s="641">
        <v>0.9</v>
      </c>
      <c r="AA17" s="641"/>
      <c r="AB17" s="641"/>
      <c r="AC17" s="641"/>
      <c r="AD17" s="642">
        <v>188391</v>
      </c>
      <c r="AE17" s="642"/>
      <c r="AF17" s="642"/>
      <c r="AG17" s="642"/>
      <c r="AH17" s="642"/>
      <c r="AI17" s="642"/>
      <c r="AJ17" s="642"/>
      <c r="AK17" s="642"/>
      <c r="AL17" s="611">
        <v>1.5</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1557404</v>
      </c>
      <c r="CS17" s="589"/>
      <c r="CT17" s="589"/>
      <c r="CU17" s="589"/>
      <c r="CV17" s="589"/>
      <c r="CW17" s="589"/>
      <c r="CX17" s="589"/>
      <c r="CY17" s="590"/>
      <c r="CZ17" s="641">
        <v>7.6</v>
      </c>
      <c r="DA17" s="641"/>
      <c r="DB17" s="641"/>
      <c r="DC17" s="641"/>
      <c r="DD17" s="594" t="s">
        <v>109</v>
      </c>
      <c r="DE17" s="589"/>
      <c r="DF17" s="589"/>
      <c r="DG17" s="589"/>
      <c r="DH17" s="589"/>
      <c r="DI17" s="589"/>
      <c r="DJ17" s="589"/>
      <c r="DK17" s="589"/>
      <c r="DL17" s="589"/>
      <c r="DM17" s="589"/>
      <c r="DN17" s="589"/>
      <c r="DO17" s="589"/>
      <c r="DP17" s="590"/>
      <c r="DQ17" s="594">
        <v>1555591</v>
      </c>
      <c r="DR17" s="589"/>
      <c r="DS17" s="589"/>
      <c r="DT17" s="589"/>
      <c r="DU17" s="589"/>
      <c r="DV17" s="589"/>
      <c r="DW17" s="589"/>
      <c r="DX17" s="589"/>
      <c r="DY17" s="589"/>
      <c r="DZ17" s="589"/>
      <c r="EA17" s="589"/>
      <c r="EB17" s="589"/>
      <c r="EC17" s="624"/>
    </row>
    <row r="18" spans="2:133" ht="11.25" customHeight="1" x14ac:dyDescent="0.15">
      <c r="B18" s="585" t="s">
        <v>246</v>
      </c>
      <c r="C18" s="586"/>
      <c r="D18" s="586"/>
      <c r="E18" s="586"/>
      <c r="F18" s="586"/>
      <c r="G18" s="586"/>
      <c r="H18" s="586"/>
      <c r="I18" s="586"/>
      <c r="J18" s="586"/>
      <c r="K18" s="586"/>
      <c r="L18" s="586"/>
      <c r="M18" s="586"/>
      <c r="N18" s="586"/>
      <c r="O18" s="586"/>
      <c r="P18" s="586"/>
      <c r="Q18" s="587"/>
      <c r="R18" s="588">
        <v>195354</v>
      </c>
      <c r="S18" s="589"/>
      <c r="T18" s="589"/>
      <c r="U18" s="589"/>
      <c r="V18" s="589"/>
      <c r="W18" s="589"/>
      <c r="X18" s="589"/>
      <c r="Y18" s="590"/>
      <c r="Z18" s="641">
        <v>0.9</v>
      </c>
      <c r="AA18" s="641"/>
      <c r="AB18" s="641"/>
      <c r="AC18" s="641"/>
      <c r="AD18" s="642" t="s">
        <v>109</v>
      </c>
      <c r="AE18" s="642"/>
      <c r="AF18" s="642"/>
      <c r="AG18" s="642"/>
      <c r="AH18" s="642"/>
      <c r="AI18" s="642"/>
      <c r="AJ18" s="642"/>
      <c r="AK18" s="642"/>
      <c r="AL18" s="611" t="s">
        <v>109</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249</v>
      </c>
      <c r="C19" s="586"/>
      <c r="D19" s="586"/>
      <c r="E19" s="586"/>
      <c r="F19" s="586"/>
      <c r="G19" s="586"/>
      <c r="H19" s="586"/>
      <c r="I19" s="586"/>
      <c r="J19" s="586"/>
      <c r="K19" s="586"/>
      <c r="L19" s="586"/>
      <c r="M19" s="586"/>
      <c r="N19" s="586"/>
      <c r="O19" s="586"/>
      <c r="P19" s="586"/>
      <c r="Q19" s="587"/>
      <c r="R19" s="588">
        <v>491</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745620</v>
      </c>
      <c r="BH19" s="589"/>
      <c r="BI19" s="589"/>
      <c r="BJ19" s="589"/>
      <c r="BK19" s="589"/>
      <c r="BL19" s="589"/>
      <c r="BM19" s="589"/>
      <c r="BN19" s="590"/>
      <c r="BO19" s="641">
        <v>6.6</v>
      </c>
      <c r="BP19" s="641"/>
      <c r="BQ19" s="641"/>
      <c r="BR19" s="641"/>
      <c r="BS19" s="594" t="s">
        <v>109</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252</v>
      </c>
      <c r="C20" s="586"/>
      <c r="D20" s="586"/>
      <c r="E20" s="586"/>
      <c r="F20" s="586"/>
      <c r="G20" s="586"/>
      <c r="H20" s="586"/>
      <c r="I20" s="586"/>
      <c r="J20" s="586"/>
      <c r="K20" s="586"/>
      <c r="L20" s="586"/>
      <c r="M20" s="586"/>
      <c r="N20" s="586"/>
      <c r="O20" s="586"/>
      <c r="P20" s="586"/>
      <c r="Q20" s="587"/>
      <c r="R20" s="588">
        <v>13071071</v>
      </c>
      <c r="S20" s="589"/>
      <c r="T20" s="589"/>
      <c r="U20" s="589"/>
      <c r="V20" s="589"/>
      <c r="W20" s="589"/>
      <c r="X20" s="589"/>
      <c r="Y20" s="590"/>
      <c r="Z20" s="641">
        <v>59.9</v>
      </c>
      <c r="AA20" s="641"/>
      <c r="AB20" s="641"/>
      <c r="AC20" s="641"/>
      <c r="AD20" s="642">
        <v>12129606</v>
      </c>
      <c r="AE20" s="642"/>
      <c r="AF20" s="642"/>
      <c r="AG20" s="642"/>
      <c r="AH20" s="642"/>
      <c r="AI20" s="642"/>
      <c r="AJ20" s="642"/>
      <c r="AK20" s="642"/>
      <c r="AL20" s="611">
        <v>99.4</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745620</v>
      </c>
      <c r="BH20" s="589"/>
      <c r="BI20" s="589"/>
      <c r="BJ20" s="589"/>
      <c r="BK20" s="589"/>
      <c r="BL20" s="589"/>
      <c r="BM20" s="589"/>
      <c r="BN20" s="590"/>
      <c r="BO20" s="641">
        <v>6.6</v>
      </c>
      <c r="BP20" s="641"/>
      <c r="BQ20" s="641"/>
      <c r="BR20" s="641"/>
      <c r="BS20" s="594" t="s">
        <v>109</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20601285</v>
      </c>
      <c r="CS20" s="589"/>
      <c r="CT20" s="589"/>
      <c r="CU20" s="589"/>
      <c r="CV20" s="589"/>
      <c r="CW20" s="589"/>
      <c r="CX20" s="589"/>
      <c r="CY20" s="590"/>
      <c r="CZ20" s="641">
        <v>100</v>
      </c>
      <c r="DA20" s="641"/>
      <c r="DB20" s="641"/>
      <c r="DC20" s="641"/>
      <c r="DD20" s="594">
        <v>3345794</v>
      </c>
      <c r="DE20" s="589"/>
      <c r="DF20" s="589"/>
      <c r="DG20" s="589"/>
      <c r="DH20" s="589"/>
      <c r="DI20" s="589"/>
      <c r="DJ20" s="589"/>
      <c r="DK20" s="589"/>
      <c r="DL20" s="589"/>
      <c r="DM20" s="589"/>
      <c r="DN20" s="589"/>
      <c r="DO20" s="589"/>
      <c r="DP20" s="590"/>
      <c r="DQ20" s="594">
        <v>14316296</v>
      </c>
      <c r="DR20" s="589"/>
      <c r="DS20" s="589"/>
      <c r="DT20" s="589"/>
      <c r="DU20" s="589"/>
      <c r="DV20" s="589"/>
      <c r="DW20" s="589"/>
      <c r="DX20" s="589"/>
      <c r="DY20" s="589"/>
      <c r="DZ20" s="589"/>
      <c r="EA20" s="589"/>
      <c r="EB20" s="589"/>
      <c r="EC20" s="624"/>
    </row>
    <row r="21" spans="2:133" ht="11.25" customHeight="1" x14ac:dyDescent="0.15">
      <c r="B21" s="585" t="s">
        <v>255</v>
      </c>
      <c r="C21" s="586"/>
      <c r="D21" s="586"/>
      <c r="E21" s="586"/>
      <c r="F21" s="586"/>
      <c r="G21" s="586"/>
      <c r="H21" s="586"/>
      <c r="I21" s="586"/>
      <c r="J21" s="586"/>
      <c r="K21" s="586"/>
      <c r="L21" s="586"/>
      <c r="M21" s="586"/>
      <c r="N21" s="586"/>
      <c r="O21" s="586"/>
      <c r="P21" s="586"/>
      <c r="Q21" s="587"/>
      <c r="R21" s="588">
        <v>9419</v>
      </c>
      <c r="S21" s="589"/>
      <c r="T21" s="589"/>
      <c r="U21" s="589"/>
      <c r="V21" s="589"/>
      <c r="W21" s="589"/>
      <c r="X21" s="589"/>
      <c r="Y21" s="590"/>
      <c r="Z21" s="641">
        <v>0</v>
      </c>
      <c r="AA21" s="641"/>
      <c r="AB21" s="641"/>
      <c r="AC21" s="641"/>
      <c r="AD21" s="642">
        <v>9419</v>
      </c>
      <c r="AE21" s="642"/>
      <c r="AF21" s="642"/>
      <c r="AG21" s="642"/>
      <c r="AH21" s="642"/>
      <c r="AI21" s="642"/>
      <c r="AJ21" s="642"/>
      <c r="AK21" s="642"/>
      <c r="AL21" s="611">
        <v>0.1</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257</v>
      </c>
      <c r="C22" s="586"/>
      <c r="D22" s="586"/>
      <c r="E22" s="586"/>
      <c r="F22" s="586"/>
      <c r="G22" s="586"/>
      <c r="H22" s="586"/>
      <c r="I22" s="586"/>
      <c r="J22" s="586"/>
      <c r="K22" s="586"/>
      <c r="L22" s="586"/>
      <c r="M22" s="586"/>
      <c r="N22" s="586"/>
      <c r="O22" s="586"/>
      <c r="P22" s="586"/>
      <c r="Q22" s="587"/>
      <c r="R22" s="588">
        <v>274602</v>
      </c>
      <c r="S22" s="589"/>
      <c r="T22" s="589"/>
      <c r="U22" s="589"/>
      <c r="V22" s="589"/>
      <c r="W22" s="589"/>
      <c r="X22" s="589"/>
      <c r="Y22" s="590"/>
      <c r="Z22" s="641">
        <v>1.3</v>
      </c>
      <c r="AA22" s="641"/>
      <c r="AB22" s="641"/>
      <c r="AC22" s="641"/>
      <c r="AD22" s="642" t="s">
        <v>109</v>
      </c>
      <c r="AE22" s="642"/>
      <c r="AF22" s="642"/>
      <c r="AG22" s="642"/>
      <c r="AH22" s="642"/>
      <c r="AI22" s="642"/>
      <c r="AJ22" s="642"/>
      <c r="AK22" s="642"/>
      <c r="AL22" s="611" t="s">
        <v>109</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260</v>
      </c>
      <c r="C23" s="586"/>
      <c r="D23" s="586"/>
      <c r="E23" s="586"/>
      <c r="F23" s="586"/>
      <c r="G23" s="586"/>
      <c r="H23" s="586"/>
      <c r="I23" s="586"/>
      <c r="J23" s="586"/>
      <c r="K23" s="586"/>
      <c r="L23" s="586"/>
      <c r="M23" s="586"/>
      <c r="N23" s="586"/>
      <c r="O23" s="586"/>
      <c r="P23" s="586"/>
      <c r="Q23" s="587"/>
      <c r="R23" s="588">
        <v>124743</v>
      </c>
      <c r="S23" s="589"/>
      <c r="T23" s="589"/>
      <c r="U23" s="589"/>
      <c r="V23" s="589"/>
      <c r="W23" s="589"/>
      <c r="X23" s="589"/>
      <c r="Y23" s="590"/>
      <c r="Z23" s="641">
        <v>0.6</v>
      </c>
      <c r="AA23" s="641"/>
      <c r="AB23" s="641"/>
      <c r="AC23" s="641"/>
      <c r="AD23" s="642">
        <v>43414</v>
      </c>
      <c r="AE23" s="642"/>
      <c r="AF23" s="642"/>
      <c r="AG23" s="642"/>
      <c r="AH23" s="642"/>
      <c r="AI23" s="642"/>
      <c r="AJ23" s="642"/>
      <c r="AK23" s="642"/>
      <c r="AL23" s="611">
        <v>0.4</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v>745620</v>
      </c>
      <c r="BH23" s="589"/>
      <c r="BI23" s="589"/>
      <c r="BJ23" s="589"/>
      <c r="BK23" s="589"/>
      <c r="BL23" s="589"/>
      <c r="BM23" s="589"/>
      <c r="BN23" s="590"/>
      <c r="BO23" s="641">
        <v>6.6</v>
      </c>
      <c r="BP23" s="641"/>
      <c r="BQ23" s="641"/>
      <c r="BR23" s="641"/>
      <c r="BS23" s="594" t="s">
        <v>109</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x14ac:dyDescent="0.15">
      <c r="B24" s="585" t="s">
        <v>267</v>
      </c>
      <c r="C24" s="586"/>
      <c r="D24" s="586"/>
      <c r="E24" s="586"/>
      <c r="F24" s="586"/>
      <c r="G24" s="586"/>
      <c r="H24" s="586"/>
      <c r="I24" s="586"/>
      <c r="J24" s="586"/>
      <c r="K24" s="586"/>
      <c r="L24" s="586"/>
      <c r="M24" s="586"/>
      <c r="N24" s="586"/>
      <c r="O24" s="586"/>
      <c r="P24" s="586"/>
      <c r="Q24" s="587"/>
      <c r="R24" s="588">
        <v>32358</v>
      </c>
      <c r="S24" s="589"/>
      <c r="T24" s="589"/>
      <c r="U24" s="589"/>
      <c r="V24" s="589"/>
      <c r="W24" s="589"/>
      <c r="X24" s="589"/>
      <c r="Y24" s="590"/>
      <c r="Z24" s="641">
        <v>0.1</v>
      </c>
      <c r="AA24" s="641"/>
      <c r="AB24" s="641"/>
      <c r="AC24" s="641"/>
      <c r="AD24" s="642" t="s">
        <v>109</v>
      </c>
      <c r="AE24" s="642"/>
      <c r="AF24" s="642"/>
      <c r="AG24" s="642"/>
      <c r="AH24" s="642"/>
      <c r="AI24" s="642"/>
      <c r="AJ24" s="642"/>
      <c r="AK24" s="642"/>
      <c r="AL24" s="611" t="s">
        <v>109</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8826545</v>
      </c>
      <c r="CS24" s="639"/>
      <c r="CT24" s="639"/>
      <c r="CU24" s="639"/>
      <c r="CV24" s="639"/>
      <c r="CW24" s="639"/>
      <c r="CX24" s="639"/>
      <c r="CY24" s="686"/>
      <c r="CZ24" s="690">
        <v>42.8</v>
      </c>
      <c r="DA24" s="691"/>
      <c r="DB24" s="691"/>
      <c r="DC24" s="692"/>
      <c r="DD24" s="685">
        <v>5740031</v>
      </c>
      <c r="DE24" s="639"/>
      <c r="DF24" s="639"/>
      <c r="DG24" s="639"/>
      <c r="DH24" s="639"/>
      <c r="DI24" s="639"/>
      <c r="DJ24" s="639"/>
      <c r="DK24" s="686"/>
      <c r="DL24" s="685">
        <v>5726243</v>
      </c>
      <c r="DM24" s="639"/>
      <c r="DN24" s="639"/>
      <c r="DO24" s="639"/>
      <c r="DP24" s="639"/>
      <c r="DQ24" s="639"/>
      <c r="DR24" s="639"/>
      <c r="DS24" s="639"/>
      <c r="DT24" s="639"/>
      <c r="DU24" s="639"/>
      <c r="DV24" s="686"/>
      <c r="DW24" s="687">
        <v>45.4</v>
      </c>
      <c r="DX24" s="656"/>
      <c r="DY24" s="656"/>
      <c r="DZ24" s="656"/>
      <c r="EA24" s="656"/>
      <c r="EB24" s="656"/>
      <c r="EC24" s="688"/>
    </row>
    <row r="25" spans="2:133" ht="11.25" customHeight="1" x14ac:dyDescent="0.15">
      <c r="B25" s="585" t="s">
        <v>270</v>
      </c>
      <c r="C25" s="586"/>
      <c r="D25" s="586"/>
      <c r="E25" s="586"/>
      <c r="F25" s="586"/>
      <c r="G25" s="586"/>
      <c r="H25" s="586"/>
      <c r="I25" s="586"/>
      <c r="J25" s="586"/>
      <c r="K25" s="586"/>
      <c r="L25" s="586"/>
      <c r="M25" s="586"/>
      <c r="N25" s="586"/>
      <c r="O25" s="586"/>
      <c r="P25" s="586"/>
      <c r="Q25" s="587"/>
      <c r="R25" s="588">
        <v>2912584</v>
      </c>
      <c r="S25" s="589"/>
      <c r="T25" s="589"/>
      <c r="U25" s="589"/>
      <c r="V25" s="589"/>
      <c r="W25" s="589"/>
      <c r="X25" s="589"/>
      <c r="Y25" s="590"/>
      <c r="Z25" s="641">
        <v>13.4</v>
      </c>
      <c r="AA25" s="641"/>
      <c r="AB25" s="641"/>
      <c r="AC25" s="641"/>
      <c r="AD25" s="642" t="s">
        <v>109</v>
      </c>
      <c r="AE25" s="642"/>
      <c r="AF25" s="642"/>
      <c r="AG25" s="642"/>
      <c r="AH25" s="642"/>
      <c r="AI25" s="642"/>
      <c r="AJ25" s="642"/>
      <c r="AK25" s="642"/>
      <c r="AL25" s="611" t="s">
        <v>109</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3050613</v>
      </c>
      <c r="CS25" s="607"/>
      <c r="CT25" s="607"/>
      <c r="CU25" s="607"/>
      <c r="CV25" s="607"/>
      <c r="CW25" s="607"/>
      <c r="CX25" s="607"/>
      <c r="CY25" s="608"/>
      <c r="CZ25" s="591">
        <v>14.8</v>
      </c>
      <c r="DA25" s="609"/>
      <c r="DB25" s="609"/>
      <c r="DC25" s="610"/>
      <c r="DD25" s="594">
        <v>2826947</v>
      </c>
      <c r="DE25" s="607"/>
      <c r="DF25" s="607"/>
      <c r="DG25" s="607"/>
      <c r="DH25" s="607"/>
      <c r="DI25" s="607"/>
      <c r="DJ25" s="607"/>
      <c r="DK25" s="608"/>
      <c r="DL25" s="594">
        <v>2817355</v>
      </c>
      <c r="DM25" s="607"/>
      <c r="DN25" s="607"/>
      <c r="DO25" s="607"/>
      <c r="DP25" s="607"/>
      <c r="DQ25" s="607"/>
      <c r="DR25" s="607"/>
      <c r="DS25" s="607"/>
      <c r="DT25" s="607"/>
      <c r="DU25" s="607"/>
      <c r="DV25" s="608"/>
      <c r="DW25" s="611">
        <v>22.4</v>
      </c>
      <c r="DX25" s="612"/>
      <c r="DY25" s="612"/>
      <c r="DZ25" s="612"/>
      <c r="EA25" s="612"/>
      <c r="EB25" s="612"/>
      <c r="EC25" s="613"/>
    </row>
    <row r="26" spans="2:133" ht="11.25" customHeight="1" x14ac:dyDescent="0.15">
      <c r="B26" s="682" t="s">
        <v>273</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1834711</v>
      </c>
      <c r="CS26" s="589"/>
      <c r="CT26" s="589"/>
      <c r="CU26" s="589"/>
      <c r="CV26" s="589"/>
      <c r="CW26" s="589"/>
      <c r="CX26" s="589"/>
      <c r="CY26" s="590"/>
      <c r="CZ26" s="591">
        <v>8.9</v>
      </c>
      <c r="DA26" s="609"/>
      <c r="DB26" s="609"/>
      <c r="DC26" s="610"/>
      <c r="DD26" s="594">
        <v>1654499</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x14ac:dyDescent="0.15">
      <c r="B27" s="585" t="s">
        <v>276</v>
      </c>
      <c r="C27" s="586"/>
      <c r="D27" s="586"/>
      <c r="E27" s="586"/>
      <c r="F27" s="586"/>
      <c r="G27" s="586"/>
      <c r="H27" s="586"/>
      <c r="I27" s="586"/>
      <c r="J27" s="586"/>
      <c r="K27" s="586"/>
      <c r="L27" s="586"/>
      <c r="M27" s="586"/>
      <c r="N27" s="586"/>
      <c r="O27" s="586"/>
      <c r="P27" s="586"/>
      <c r="Q27" s="587"/>
      <c r="R27" s="588">
        <v>1366744</v>
      </c>
      <c r="S27" s="589"/>
      <c r="T27" s="589"/>
      <c r="U27" s="589"/>
      <c r="V27" s="589"/>
      <c r="W27" s="589"/>
      <c r="X27" s="589"/>
      <c r="Y27" s="590"/>
      <c r="Z27" s="641">
        <v>6.3</v>
      </c>
      <c r="AA27" s="641"/>
      <c r="AB27" s="641"/>
      <c r="AC27" s="641"/>
      <c r="AD27" s="642" t="s">
        <v>109</v>
      </c>
      <c r="AE27" s="642"/>
      <c r="AF27" s="642"/>
      <c r="AG27" s="642"/>
      <c r="AH27" s="642"/>
      <c r="AI27" s="642"/>
      <c r="AJ27" s="642"/>
      <c r="AK27" s="642"/>
      <c r="AL27" s="611" t="s">
        <v>109</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11270422</v>
      </c>
      <c r="BH27" s="589"/>
      <c r="BI27" s="589"/>
      <c r="BJ27" s="589"/>
      <c r="BK27" s="589"/>
      <c r="BL27" s="589"/>
      <c r="BM27" s="589"/>
      <c r="BN27" s="590"/>
      <c r="BO27" s="641">
        <v>100</v>
      </c>
      <c r="BP27" s="641"/>
      <c r="BQ27" s="641"/>
      <c r="BR27" s="641"/>
      <c r="BS27" s="594">
        <v>166786</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4218528</v>
      </c>
      <c r="CS27" s="607"/>
      <c r="CT27" s="607"/>
      <c r="CU27" s="607"/>
      <c r="CV27" s="607"/>
      <c r="CW27" s="607"/>
      <c r="CX27" s="607"/>
      <c r="CY27" s="608"/>
      <c r="CZ27" s="591">
        <v>20.5</v>
      </c>
      <c r="DA27" s="609"/>
      <c r="DB27" s="609"/>
      <c r="DC27" s="610"/>
      <c r="DD27" s="594">
        <v>1357493</v>
      </c>
      <c r="DE27" s="607"/>
      <c r="DF27" s="607"/>
      <c r="DG27" s="607"/>
      <c r="DH27" s="607"/>
      <c r="DI27" s="607"/>
      <c r="DJ27" s="607"/>
      <c r="DK27" s="608"/>
      <c r="DL27" s="594">
        <v>1353297</v>
      </c>
      <c r="DM27" s="607"/>
      <c r="DN27" s="607"/>
      <c r="DO27" s="607"/>
      <c r="DP27" s="607"/>
      <c r="DQ27" s="607"/>
      <c r="DR27" s="607"/>
      <c r="DS27" s="607"/>
      <c r="DT27" s="607"/>
      <c r="DU27" s="607"/>
      <c r="DV27" s="608"/>
      <c r="DW27" s="611">
        <v>10.7</v>
      </c>
      <c r="DX27" s="612"/>
      <c r="DY27" s="612"/>
      <c r="DZ27" s="612"/>
      <c r="EA27" s="612"/>
      <c r="EB27" s="612"/>
      <c r="EC27" s="613"/>
    </row>
    <row r="28" spans="2:133" ht="11.25" customHeight="1" x14ac:dyDescent="0.15">
      <c r="B28" s="585" t="s">
        <v>279</v>
      </c>
      <c r="C28" s="586"/>
      <c r="D28" s="586"/>
      <c r="E28" s="586"/>
      <c r="F28" s="586"/>
      <c r="G28" s="586"/>
      <c r="H28" s="586"/>
      <c r="I28" s="586"/>
      <c r="J28" s="586"/>
      <c r="K28" s="586"/>
      <c r="L28" s="586"/>
      <c r="M28" s="586"/>
      <c r="N28" s="586"/>
      <c r="O28" s="586"/>
      <c r="P28" s="586"/>
      <c r="Q28" s="587"/>
      <c r="R28" s="588">
        <v>800789</v>
      </c>
      <c r="S28" s="589"/>
      <c r="T28" s="589"/>
      <c r="U28" s="589"/>
      <c r="V28" s="589"/>
      <c r="W28" s="589"/>
      <c r="X28" s="589"/>
      <c r="Y28" s="590"/>
      <c r="Z28" s="641">
        <v>3.7</v>
      </c>
      <c r="AA28" s="641"/>
      <c r="AB28" s="641"/>
      <c r="AC28" s="641"/>
      <c r="AD28" s="642">
        <v>20304</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1557404</v>
      </c>
      <c r="CS28" s="589"/>
      <c r="CT28" s="589"/>
      <c r="CU28" s="589"/>
      <c r="CV28" s="589"/>
      <c r="CW28" s="589"/>
      <c r="CX28" s="589"/>
      <c r="CY28" s="590"/>
      <c r="CZ28" s="591">
        <v>7.6</v>
      </c>
      <c r="DA28" s="609"/>
      <c r="DB28" s="609"/>
      <c r="DC28" s="610"/>
      <c r="DD28" s="594">
        <v>1555591</v>
      </c>
      <c r="DE28" s="589"/>
      <c r="DF28" s="589"/>
      <c r="DG28" s="589"/>
      <c r="DH28" s="589"/>
      <c r="DI28" s="589"/>
      <c r="DJ28" s="589"/>
      <c r="DK28" s="590"/>
      <c r="DL28" s="594">
        <v>1555591</v>
      </c>
      <c r="DM28" s="589"/>
      <c r="DN28" s="589"/>
      <c r="DO28" s="589"/>
      <c r="DP28" s="589"/>
      <c r="DQ28" s="589"/>
      <c r="DR28" s="589"/>
      <c r="DS28" s="589"/>
      <c r="DT28" s="589"/>
      <c r="DU28" s="589"/>
      <c r="DV28" s="590"/>
      <c r="DW28" s="611">
        <v>12.3</v>
      </c>
      <c r="DX28" s="612"/>
      <c r="DY28" s="612"/>
      <c r="DZ28" s="612"/>
      <c r="EA28" s="612"/>
      <c r="EB28" s="612"/>
      <c r="EC28" s="613"/>
    </row>
    <row r="29" spans="2:133" ht="11.25" customHeight="1" x14ac:dyDescent="0.15">
      <c r="B29" s="585" t="s">
        <v>281</v>
      </c>
      <c r="C29" s="586"/>
      <c r="D29" s="586"/>
      <c r="E29" s="586"/>
      <c r="F29" s="586"/>
      <c r="G29" s="586"/>
      <c r="H29" s="586"/>
      <c r="I29" s="586"/>
      <c r="J29" s="586"/>
      <c r="K29" s="586"/>
      <c r="L29" s="586"/>
      <c r="M29" s="586"/>
      <c r="N29" s="586"/>
      <c r="O29" s="586"/>
      <c r="P29" s="586"/>
      <c r="Q29" s="587"/>
      <c r="R29" s="588">
        <v>963</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1557404</v>
      </c>
      <c r="CS29" s="607"/>
      <c r="CT29" s="607"/>
      <c r="CU29" s="607"/>
      <c r="CV29" s="607"/>
      <c r="CW29" s="607"/>
      <c r="CX29" s="607"/>
      <c r="CY29" s="608"/>
      <c r="CZ29" s="591">
        <v>7.6</v>
      </c>
      <c r="DA29" s="609"/>
      <c r="DB29" s="609"/>
      <c r="DC29" s="610"/>
      <c r="DD29" s="594">
        <v>1555591</v>
      </c>
      <c r="DE29" s="607"/>
      <c r="DF29" s="607"/>
      <c r="DG29" s="607"/>
      <c r="DH29" s="607"/>
      <c r="DI29" s="607"/>
      <c r="DJ29" s="607"/>
      <c r="DK29" s="608"/>
      <c r="DL29" s="594">
        <v>1555591</v>
      </c>
      <c r="DM29" s="607"/>
      <c r="DN29" s="607"/>
      <c r="DO29" s="607"/>
      <c r="DP29" s="607"/>
      <c r="DQ29" s="607"/>
      <c r="DR29" s="607"/>
      <c r="DS29" s="607"/>
      <c r="DT29" s="607"/>
      <c r="DU29" s="607"/>
      <c r="DV29" s="608"/>
      <c r="DW29" s="611">
        <v>12.3</v>
      </c>
      <c r="DX29" s="612"/>
      <c r="DY29" s="612"/>
      <c r="DZ29" s="612"/>
      <c r="EA29" s="612"/>
      <c r="EB29" s="612"/>
      <c r="EC29" s="613"/>
    </row>
    <row r="30" spans="2:133" ht="11.25" customHeight="1" x14ac:dyDescent="0.15">
      <c r="B30" s="585" t="s">
        <v>286</v>
      </c>
      <c r="C30" s="586"/>
      <c r="D30" s="586"/>
      <c r="E30" s="586"/>
      <c r="F30" s="586"/>
      <c r="G30" s="586"/>
      <c r="H30" s="586"/>
      <c r="I30" s="586"/>
      <c r="J30" s="586"/>
      <c r="K30" s="586"/>
      <c r="L30" s="586"/>
      <c r="M30" s="586"/>
      <c r="N30" s="586"/>
      <c r="O30" s="586"/>
      <c r="P30" s="586"/>
      <c r="Q30" s="587"/>
      <c r="R30" s="588">
        <v>1291602</v>
      </c>
      <c r="S30" s="589"/>
      <c r="T30" s="589"/>
      <c r="U30" s="589"/>
      <c r="V30" s="589"/>
      <c r="W30" s="589"/>
      <c r="X30" s="589"/>
      <c r="Y30" s="590"/>
      <c r="Z30" s="641">
        <v>5.9</v>
      </c>
      <c r="AA30" s="641"/>
      <c r="AB30" s="641"/>
      <c r="AC30" s="641"/>
      <c r="AD30" s="642" t="s">
        <v>109</v>
      </c>
      <c r="AE30" s="642"/>
      <c r="AF30" s="642"/>
      <c r="AG30" s="642"/>
      <c r="AH30" s="642"/>
      <c r="AI30" s="642"/>
      <c r="AJ30" s="642"/>
      <c r="AK30" s="642"/>
      <c r="AL30" s="611" t="s">
        <v>109</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99.1</v>
      </c>
      <c r="BH30" s="655"/>
      <c r="BI30" s="655"/>
      <c r="BJ30" s="655"/>
      <c r="BK30" s="655"/>
      <c r="BL30" s="655"/>
      <c r="BM30" s="656">
        <v>97.4</v>
      </c>
      <c r="BN30" s="655"/>
      <c r="BO30" s="655"/>
      <c r="BP30" s="655"/>
      <c r="BQ30" s="657"/>
      <c r="BR30" s="654">
        <v>99</v>
      </c>
      <c r="BS30" s="655"/>
      <c r="BT30" s="655"/>
      <c r="BU30" s="655"/>
      <c r="BV30" s="655"/>
      <c r="BW30" s="655"/>
      <c r="BX30" s="656">
        <v>97</v>
      </c>
      <c r="BY30" s="655"/>
      <c r="BZ30" s="655"/>
      <c r="CA30" s="655"/>
      <c r="CB30" s="657"/>
      <c r="CD30" s="660"/>
      <c r="CE30" s="661"/>
      <c r="CF30" s="625" t="s">
        <v>289</v>
      </c>
      <c r="CG30" s="622"/>
      <c r="CH30" s="622"/>
      <c r="CI30" s="622"/>
      <c r="CJ30" s="622"/>
      <c r="CK30" s="622"/>
      <c r="CL30" s="622"/>
      <c r="CM30" s="622"/>
      <c r="CN30" s="622"/>
      <c r="CO30" s="622"/>
      <c r="CP30" s="622"/>
      <c r="CQ30" s="623"/>
      <c r="CR30" s="588">
        <v>1374525</v>
      </c>
      <c r="CS30" s="589"/>
      <c r="CT30" s="589"/>
      <c r="CU30" s="589"/>
      <c r="CV30" s="589"/>
      <c r="CW30" s="589"/>
      <c r="CX30" s="589"/>
      <c r="CY30" s="590"/>
      <c r="CZ30" s="591">
        <v>6.7</v>
      </c>
      <c r="DA30" s="609"/>
      <c r="DB30" s="609"/>
      <c r="DC30" s="610"/>
      <c r="DD30" s="594">
        <v>1372874</v>
      </c>
      <c r="DE30" s="589"/>
      <c r="DF30" s="589"/>
      <c r="DG30" s="589"/>
      <c r="DH30" s="589"/>
      <c r="DI30" s="589"/>
      <c r="DJ30" s="589"/>
      <c r="DK30" s="590"/>
      <c r="DL30" s="594">
        <v>1372874</v>
      </c>
      <c r="DM30" s="589"/>
      <c r="DN30" s="589"/>
      <c r="DO30" s="589"/>
      <c r="DP30" s="589"/>
      <c r="DQ30" s="589"/>
      <c r="DR30" s="589"/>
      <c r="DS30" s="589"/>
      <c r="DT30" s="589"/>
      <c r="DU30" s="589"/>
      <c r="DV30" s="590"/>
      <c r="DW30" s="611">
        <v>10.9</v>
      </c>
      <c r="DX30" s="612"/>
      <c r="DY30" s="612"/>
      <c r="DZ30" s="612"/>
      <c r="EA30" s="612"/>
      <c r="EB30" s="612"/>
      <c r="EC30" s="613"/>
    </row>
    <row r="31" spans="2:133" ht="11.25" customHeight="1" x14ac:dyDescent="0.15">
      <c r="B31" s="585" t="s">
        <v>290</v>
      </c>
      <c r="C31" s="586"/>
      <c r="D31" s="586"/>
      <c r="E31" s="586"/>
      <c r="F31" s="586"/>
      <c r="G31" s="586"/>
      <c r="H31" s="586"/>
      <c r="I31" s="586"/>
      <c r="J31" s="586"/>
      <c r="K31" s="586"/>
      <c r="L31" s="586"/>
      <c r="M31" s="586"/>
      <c r="N31" s="586"/>
      <c r="O31" s="586"/>
      <c r="P31" s="586"/>
      <c r="Q31" s="587"/>
      <c r="R31" s="588">
        <v>523392</v>
      </c>
      <c r="S31" s="589"/>
      <c r="T31" s="589"/>
      <c r="U31" s="589"/>
      <c r="V31" s="589"/>
      <c r="W31" s="589"/>
      <c r="X31" s="589"/>
      <c r="Y31" s="590"/>
      <c r="Z31" s="641">
        <v>2.4</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99.1</v>
      </c>
      <c r="BH31" s="607"/>
      <c r="BI31" s="607"/>
      <c r="BJ31" s="607"/>
      <c r="BK31" s="607"/>
      <c r="BL31" s="607"/>
      <c r="BM31" s="643">
        <v>97.2</v>
      </c>
      <c r="BN31" s="653"/>
      <c r="BO31" s="653"/>
      <c r="BP31" s="653"/>
      <c r="BQ31" s="617"/>
      <c r="BR31" s="652">
        <v>99</v>
      </c>
      <c r="BS31" s="607"/>
      <c r="BT31" s="607"/>
      <c r="BU31" s="607"/>
      <c r="BV31" s="607"/>
      <c r="BW31" s="607"/>
      <c r="BX31" s="643">
        <v>96.9</v>
      </c>
      <c r="BY31" s="653"/>
      <c r="BZ31" s="653"/>
      <c r="CA31" s="653"/>
      <c r="CB31" s="617"/>
      <c r="CD31" s="660"/>
      <c r="CE31" s="661"/>
      <c r="CF31" s="625" t="s">
        <v>293</v>
      </c>
      <c r="CG31" s="622"/>
      <c r="CH31" s="622"/>
      <c r="CI31" s="622"/>
      <c r="CJ31" s="622"/>
      <c r="CK31" s="622"/>
      <c r="CL31" s="622"/>
      <c r="CM31" s="622"/>
      <c r="CN31" s="622"/>
      <c r="CO31" s="622"/>
      <c r="CP31" s="622"/>
      <c r="CQ31" s="623"/>
      <c r="CR31" s="588">
        <v>182879</v>
      </c>
      <c r="CS31" s="607"/>
      <c r="CT31" s="607"/>
      <c r="CU31" s="607"/>
      <c r="CV31" s="607"/>
      <c r="CW31" s="607"/>
      <c r="CX31" s="607"/>
      <c r="CY31" s="608"/>
      <c r="CZ31" s="591">
        <v>0.9</v>
      </c>
      <c r="DA31" s="609"/>
      <c r="DB31" s="609"/>
      <c r="DC31" s="610"/>
      <c r="DD31" s="594">
        <v>182717</v>
      </c>
      <c r="DE31" s="607"/>
      <c r="DF31" s="607"/>
      <c r="DG31" s="607"/>
      <c r="DH31" s="607"/>
      <c r="DI31" s="607"/>
      <c r="DJ31" s="607"/>
      <c r="DK31" s="608"/>
      <c r="DL31" s="594">
        <v>182717</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294</v>
      </c>
      <c r="C32" s="586"/>
      <c r="D32" s="586"/>
      <c r="E32" s="586"/>
      <c r="F32" s="586"/>
      <c r="G32" s="586"/>
      <c r="H32" s="586"/>
      <c r="I32" s="586"/>
      <c r="J32" s="586"/>
      <c r="K32" s="586"/>
      <c r="L32" s="586"/>
      <c r="M32" s="586"/>
      <c r="N32" s="586"/>
      <c r="O32" s="586"/>
      <c r="P32" s="586"/>
      <c r="Q32" s="587"/>
      <c r="R32" s="588">
        <v>436753</v>
      </c>
      <c r="S32" s="589"/>
      <c r="T32" s="589"/>
      <c r="U32" s="589"/>
      <c r="V32" s="589"/>
      <c r="W32" s="589"/>
      <c r="X32" s="589"/>
      <c r="Y32" s="590"/>
      <c r="Z32" s="641">
        <v>2</v>
      </c>
      <c r="AA32" s="641"/>
      <c r="AB32" s="641"/>
      <c r="AC32" s="641"/>
      <c r="AD32" s="642">
        <v>935</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99</v>
      </c>
      <c r="BH32" s="573"/>
      <c r="BI32" s="573"/>
      <c r="BJ32" s="573"/>
      <c r="BK32" s="573"/>
      <c r="BL32" s="573"/>
      <c r="BM32" s="636">
        <v>97.4</v>
      </c>
      <c r="BN32" s="573"/>
      <c r="BO32" s="573"/>
      <c r="BP32" s="573"/>
      <c r="BQ32" s="630"/>
      <c r="BR32" s="651">
        <v>98.9</v>
      </c>
      <c r="BS32" s="573"/>
      <c r="BT32" s="573"/>
      <c r="BU32" s="573"/>
      <c r="BV32" s="573"/>
      <c r="BW32" s="573"/>
      <c r="BX32" s="636">
        <v>96.8</v>
      </c>
      <c r="BY32" s="573"/>
      <c r="BZ32" s="573"/>
      <c r="CA32" s="573"/>
      <c r="CB32" s="630"/>
      <c r="CD32" s="662"/>
      <c r="CE32" s="663"/>
      <c r="CF32" s="625" t="s">
        <v>296</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x14ac:dyDescent="0.15">
      <c r="B33" s="585" t="s">
        <v>297</v>
      </c>
      <c r="C33" s="586"/>
      <c r="D33" s="586"/>
      <c r="E33" s="586"/>
      <c r="F33" s="586"/>
      <c r="G33" s="586"/>
      <c r="H33" s="586"/>
      <c r="I33" s="586"/>
      <c r="J33" s="586"/>
      <c r="K33" s="586"/>
      <c r="L33" s="586"/>
      <c r="M33" s="586"/>
      <c r="N33" s="586"/>
      <c r="O33" s="586"/>
      <c r="P33" s="586"/>
      <c r="Q33" s="587"/>
      <c r="R33" s="588">
        <v>961000</v>
      </c>
      <c r="S33" s="589"/>
      <c r="T33" s="589"/>
      <c r="U33" s="589"/>
      <c r="V33" s="589"/>
      <c r="W33" s="589"/>
      <c r="X33" s="589"/>
      <c r="Y33" s="590"/>
      <c r="Z33" s="641">
        <v>4.4000000000000004</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8423138</v>
      </c>
      <c r="CS33" s="607"/>
      <c r="CT33" s="607"/>
      <c r="CU33" s="607"/>
      <c r="CV33" s="607"/>
      <c r="CW33" s="607"/>
      <c r="CX33" s="607"/>
      <c r="CY33" s="608"/>
      <c r="CZ33" s="591">
        <v>40.9</v>
      </c>
      <c r="DA33" s="609"/>
      <c r="DB33" s="609"/>
      <c r="DC33" s="610"/>
      <c r="DD33" s="594">
        <v>7273832</v>
      </c>
      <c r="DE33" s="607"/>
      <c r="DF33" s="607"/>
      <c r="DG33" s="607"/>
      <c r="DH33" s="607"/>
      <c r="DI33" s="607"/>
      <c r="DJ33" s="607"/>
      <c r="DK33" s="608"/>
      <c r="DL33" s="594">
        <v>5603534</v>
      </c>
      <c r="DM33" s="607"/>
      <c r="DN33" s="607"/>
      <c r="DO33" s="607"/>
      <c r="DP33" s="607"/>
      <c r="DQ33" s="607"/>
      <c r="DR33" s="607"/>
      <c r="DS33" s="607"/>
      <c r="DT33" s="607"/>
      <c r="DU33" s="607"/>
      <c r="DV33" s="608"/>
      <c r="DW33" s="611">
        <v>44.5</v>
      </c>
      <c r="DX33" s="612"/>
      <c r="DY33" s="612"/>
      <c r="DZ33" s="612"/>
      <c r="EA33" s="612"/>
      <c r="EB33" s="612"/>
      <c r="EC33" s="613"/>
    </row>
    <row r="34" spans="2:133" ht="11.25" customHeight="1" x14ac:dyDescent="0.15">
      <c r="B34" s="585" t="s">
        <v>299</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3575273</v>
      </c>
      <c r="CS34" s="589"/>
      <c r="CT34" s="589"/>
      <c r="CU34" s="589"/>
      <c r="CV34" s="589"/>
      <c r="CW34" s="589"/>
      <c r="CX34" s="589"/>
      <c r="CY34" s="590"/>
      <c r="CZ34" s="591">
        <v>17.399999999999999</v>
      </c>
      <c r="DA34" s="609"/>
      <c r="DB34" s="609"/>
      <c r="DC34" s="610"/>
      <c r="DD34" s="594">
        <v>2882193</v>
      </c>
      <c r="DE34" s="589"/>
      <c r="DF34" s="589"/>
      <c r="DG34" s="589"/>
      <c r="DH34" s="589"/>
      <c r="DI34" s="589"/>
      <c r="DJ34" s="589"/>
      <c r="DK34" s="590"/>
      <c r="DL34" s="594">
        <v>2576395</v>
      </c>
      <c r="DM34" s="589"/>
      <c r="DN34" s="589"/>
      <c r="DO34" s="589"/>
      <c r="DP34" s="589"/>
      <c r="DQ34" s="589"/>
      <c r="DR34" s="589"/>
      <c r="DS34" s="589"/>
      <c r="DT34" s="589"/>
      <c r="DU34" s="589"/>
      <c r="DV34" s="590"/>
      <c r="DW34" s="611">
        <v>20.399999999999999</v>
      </c>
      <c r="DX34" s="612"/>
      <c r="DY34" s="612"/>
      <c r="DZ34" s="612"/>
      <c r="EA34" s="612"/>
      <c r="EB34" s="612"/>
      <c r="EC34" s="613"/>
    </row>
    <row r="35" spans="2:133" ht="11.25" customHeight="1" x14ac:dyDescent="0.15">
      <c r="B35" s="585" t="s">
        <v>303</v>
      </c>
      <c r="C35" s="586"/>
      <c r="D35" s="586"/>
      <c r="E35" s="586"/>
      <c r="F35" s="586"/>
      <c r="G35" s="586"/>
      <c r="H35" s="586"/>
      <c r="I35" s="586"/>
      <c r="J35" s="586"/>
      <c r="K35" s="586"/>
      <c r="L35" s="586"/>
      <c r="M35" s="586"/>
      <c r="N35" s="586"/>
      <c r="O35" s="586"/>
      <c r="P35" s="586"/>
      <c r="Q35" s="587"/>
      <c r="R35" s="588">
        <v>397000</v>
      </c>
      <c r="S35" s="589"/>
      <c r="T35" s="589"/>
      <c r="U35" s="589"/>
      <c r="V35" s="589"/>
      <c r="W35" s="589"/>
      <c r="X35" s="589"/>
      <c r="Y35" s="590"/>
      <c r="Z35" s="641">
        <v>1.8</v>
      </c>
      <c r="AA35" s="641"/>
      <c r="AB35" s="641"/>
      <c r="AC35" s="641"/>
      <c r="AD35" s="642" t="s">
        <v>109</v>
      </c>
      <c r="AE35" s="642"/>
      <c r="AF35" s="642"/>
      <c r="AG35" s="642"/>
      <c r="AH35" s="642"/>
      <c r="AI35" s="642"/>
      <c r="AJ35" s="642"/>
      <c r="AK35" s="642"/>
      <c r="AL35" s="611" t="s">
        <v>109</v>
      </c>
      <c r="AM35" s="643"/>
      <c r="AN35" s="643"/>
      <c r="AO35" s="644"/>
      <c r="AP35" s="186"/>
      <c r="AQ35" s="645" t="s">
        <v>304</v>
      </c>
      <c r="AR35" s="646"/>
      <c r="AS35" s="646"/>
      <c r="AT35" s="646"/>
      <c r="AU35" s="646"/>
      <c r="AV35" s="646"/>
      <c r="AW35" s="646"/>
      <c r="AX35" s="646"/>
      <c r="AY35" s="647"/>
      <c r="AZ35" s="638">
        <v>1366462</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349412</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190399</v>
      </c>
      <c r="CS35" s="607"/>
      <c r="CT35" s="607"/>
      <c r="CU35" s="607"/>
      <c r="CV35" s="607"/>
      <c r="CW35" s="607"/>
      <c r="CX35" s="607"/>
      <c r="CY35" s="608"/>
      <c r="CZ35" s="591">
        <v>0.9</v>
      </c>
      <c r="DA35" s="609"/>
      <c r="DB35" s="609"/>
      <c r="DC35" s="610"/>
      <c r="DD35" s="594">
        <v>170459</v>
      </c>
      <c r="DE35" s="607"/>
      <c r="DF35" s="607"/>
      <c r="DG35" s="607"/>
      <c r="DH35" s="607"/>
      <c r="DI35" s="607"/>
      <c r="DJ35" s="607"/>
      <c r="DK35" s="608"/>
      <c r="DL35" s="594">
        <v>170459</v>
      </c>
      <c r="DM35" s="607"/>
      <c r="DN35" s="607"/>
      <c r="DO35" s="607"/>
      <c r="DP35" s="607"/>
      <c r="DQ35" s="607"/>
      <c r="DR35" s="607"/>
      <c r="DS35" s="607"/>
      <c r="DT35" s="607"/>
      <c r="DU35" s="607"/>
      <c r="DV35" s="608"/>
      <c r="DW35" s="611">
        <v>1.4</v>
      </c>
      <c r="DX35" s="612"/>
      <c r="DY35" s="612"/>
      <c r="DZ35" s="612"/>
      <c r="EA35" s="612"/>
      <c r="EB35" s="612"/>
      <c r="EC35" s="613"/>
    </row>
    <row r="36" spans="2:133" ht="11.25" customHeight="1" x14ac:dyDescent="0.15">
      <c r="B36" s="569" t="s">
        <v>307</v>
      </c>
      <c r="C36" s="570"/>
      <c r="D36" s="570"/>
      <c r="E36" s="570"/>
      <c r="F36" s="570"/>
      <c r="G36" s="570"/>
      <c r="H36" s="570"/>
      <c r="I36" s="570"/>
      <c r="J36" s="570"/>
      <c r="K36" s="570"/>
      <c r="L36" s="570"/>
      <c r="M36" s="570"/>
      <c r="N36" s="570"/>
      <c r="O36" s="570"/>
      <c r="P36" s="570"/>
      <c r="Q36" s="571"/>
      <c r="R36" s="572">
        <v>21806020</v>
      </c>
      <c r="S36" s="629"/>
      <c r="T36" s="629"/>
      <c r="U36" s="629"/>
      <c r="V36" s="629"/>
      <c r="W36" s="629"/>
      <c r="X36" s="629"/>
      <c r="Y36" s="632"/>
      <c r="Z36" s="633">
        <v>100</v>
      </c>
      <c r="AA36" s="633"/>
      <c r="AB36" s="633"/>
      <c r="AC36" s="633"/>
      <c r="AD36" s="634">
        <v>12203678</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67342</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309603</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2528676</v>
      </c>
      <c r="CS36" s="589"/>
      <c r="CT36" s="589"/>
      <c r="CU36" s="589"/>
      <c r="CV36" s="589"/>
      <c r="CW36" s="589"/>
      <c r="CX36" s="589"/>
      <c r="CY36" s="590"/>
      <c r="CZ36" s="591">
        <v>12.3</v>
      </c>
      <c r="DA36" s="609"/>
      <c r="DB36" s="609"/>
      <c r="DC36" s="610"/>
      <c r="DD36" s="594">
        <v>2332275</v>
      </c>
      <c r="DE36" s="589"/>
      <c r="DF36" s="589"/>
      <c r="DG36" s="589"/>
      <c r="DH36" s="589"/>
      <c r="DI36" s="589"/>
      <c r="DJ36" s="589"/>
      <c r="DK36" s="590"/>
      <c r="DL36" s="594">
        <v>1843389</v>
      </c>
      <c r="DM36" s="589"/>
      <c r="DN36" s="589"/>
      <c r="DO36" s="589"/>
      <c r="DP36" s="589"/>
      <c r="DQ36" s="589"/>
      <c r="DR36" s="589"/>
      <c r="DS36" s="589"/>
      <c r="DT36" s="589"/>
      <c r="DU36" s="589"/>
      <c r="DV36" s="590"/>
      <c r="DW36" s="611">
        <v>14.6</v>
      </c>
      <c r="DX36" s="612"/>
      <c r="DY36" s="612"/>
      <c r="DZ36" s="612"/>
      <c r="EA36" s="612"/>
      <c r="EB36" s="612"/>
      <c r="EC36" s="613"/>
    </row>
    <row r="37" spans="2:133" ht="11.25" customHeight="1" x14ac:dyDescent="0.15">
      <c r="AQ37" s="614" t="s">
        <v>311</v>
      </c>
      <c r="AR37" s="615"/>
      <c r="AS37" s="615"/>
      <c r="AT37" s="615"/>
      <c r="AU37" s="615"/>
      <c r="AV37" s="615"/>
      <c r="AW37" s="615"/>
      <c r="AX37" s="615"/>
      <c r="AY37" s="616"/>
      <c r="AZ37" s="588">
        <v>19719</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8260</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1536196</v>
      </c>
      <c r="CS37" s="607"/>
      <c r="CT37" s="607"/>
      <c r="CU37" s="607"/>
      <c r="CV37" s="607"/>
      <c r="CW37" s="607"/>
      <c r="CX37" s="607"/>
      <c r="CY37" s="608"/>
      <c r="CZ37" s="591">
        <v>7.5</v>
      </c>
      <c r="DA37" s="609"/>
      <c r="DB37" s="609"/>
      <c r="DC37" s="610"/>
      <c r="DD37" s="594">
        <v>1536196</v>
      </c>
      <c r="DE37" s="607"/>
      <c r="DF37" s="607"/>
      <c r="DG37" s="607"/>
      <c r="DH37" s="607"/>
      <c r="DI37" s="607"/>
      <c r="DJ37" s="607"/>
      <c r="DK37" s="608"/>
      <c r="DL37" s="594">
        <v>1524969</v>
      </c>
      <c r="DM37" s="607"/>
      <c r="DN37" s="607"/>
      <c r="DO37" s="607"/>
      <c r="DP37" s="607"/>
      <c r="DQ37" s="607"/>
      <c r="DR37" s="607"/>
      <c r="DS37" s="607"/>
      <c r="DT37" s="607"/>
      <c r="DU37" s="607"/>
      <c r="DV37" s="608"/>
      <c r="DW37" s="611">
        <v>12.1</v>
      </c>
      <c r="DX37" s="612"/>
      <c r="DY37" s="612"/>
      <c r="DZ37" s="612"/>
      <c r="EA37" s="612"/>
      <c r="EB37" s="612"/>
      <c r="EC37" s="613"/>
    </row>
    <row r="38" spans="2:133" ht="11.25" customHeight="1" x14ac:dyDescent="0.15">
      <c r="AQ38" s="614" t="s">
        <v>314</v>
      </c>
      <c r="AR38" s="615"/>
      <c r="AS38" s="615"/>
      <c r="AT38" s="615"/>
      <c r="AU38" s="615"/>
      <c r="AV38" s="615"/>
      <c r="AW38" s="615"/>
      <c r="AX38" s="615"/>
      <c r="AY38" s="616"/>
      <c r="AZ38" s="588" t="s">
        <v>109</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14517</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1306620</v>
      </c>
      <c r="CS38" s="589"/>
      <c r="CT38" s="589"/>
      <c r="CU38" s="589"/>
      <c r="CV38" s="589"/>
      <c r="CW38" s="589"/>
      <c r="CX38" s="589"/>
      <c r="CY38" s="590"/>
      <c r="CZ38" s="591">
        <v>6.3</v>
      </c>
      <c r="DA38" s="609"/>
      <c r="DB38" s="609"/>
      <c r="DC38" s="610"/>
      <c r="DD38" s="594">
        <v>1075405</v>
      </c>
      <c r="DE38" s="589"/>
      <c r="DF38" s="589"/>
      <c r="DG38" s="589"/>
      <c r="DH38" s="589"/>
      <c r="DI38" s="589"/>
      <c r="DJ38" s="589"/>
      <c r="DK38" s="590"/>
      <c r="DL38" s="594">
        <v>1013291</v>
      </c>
      <c r="DM38" s="589"/>
      <c r="DN38" s="589"/>
      <c r="DO38" s="589"/>
      <c r="DP38" s="589"/>
      <c r="DQ38" s="589"/>
      <c r="DR38" s="589"/>
      <c r="DS38" s="589"/>
      <c r="DT38" s="589"/>
      <c r="DU38" s="589"/>
      <c r="DV38" s="590"/>
      <c r="DW38" s="611">
        <v>8</v>
      </c>
      <c r="DX38" s="612"/>
      <c r="DY38" s="612"/>
      <c r="DZ38" s="612"/>
      <c r="EA38" s="612"/>
      <c r="EB38" s="612"/>
      <c r="EC38" s="613"/>
    </row>
    <row r="39" spans="2:133" ht="11.25" customHeight="1" x14ac:dyDescent="0.15">
      <c r="AQ39" s="614" t="s">
        <v>317</v>
      </c>
      <c r="AR39" s="615"/>
      <c r="AS39" s="615"/>
      <c r="AT39" s="615"/>
      <c r="AU39" s="615"/>
      <c r="AV39" s="615"/>
      <c r="AW39" s="615"/>
      <c r="AX39" s="615"/>
      <c r="AY39" s="616"/>
      <c r="AZ39" s="588" t="s">
        <v>109</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116</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812670</v>
      </c>
      <c r="CS39" s="607"/>
      <c r="CT39" s="607"/>
      <c r="CU39" s="607"/>
      <c r="CV39" s="607"/>
      <c r="CW39" s="607"/>
      <c r="CX39" s="607"/>
      <c r="CY39" s="608"/>
      <c r="CZ39" s="591">
        <v>3.9</v>
      </c>
      <c r="DA39" s="609"/>
      <c r="DB39" s="609"/>
      <c r="DC39" s="610"/>
      <c r="DD39" s="594">
        <v>810000</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382060</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72</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9500</v>
      </c>
      <c r="CS40" s="589"/>
      <c r="CT40" s="589"/>
      <c r="CU40" s="589"/>
      <c r="CV40" s="589"/>
      <c r="CW40" s="589"/>
      <c r="CX40" s="589"/>
      <c r="CY40" s="590"/>
      <c r="CZ40" s="591">
        <v>0</v>
      </c>
      <c r="DA40" s="609"/>
      <c r="DB40" s="609"/>
      <c r="DC40" s="610"/>
      <c r="DD40" s="594">
        <v>3500</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897341</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237</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3351602</v>
      </c>
      <c r="CS42" s="589"/>
      <c r="CT42" s="589"/>
      <c r="CU42" s="589"/>
      <c r="CV42" s="589"/>
      <c r="CW42" s="589"/>
      <c r="CX42" s="589"/>
      <c r="CY42" s="590"/>
      <c r="CZ42" s="591">
        <v>16.3</v>
      </c>
      <c r="DA42" s="592"/>
      <c r="DB42" s="592"/>
      <c r="DC42" s="593"/>
      <c r="DD42" s="594">
        <v>1302433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32825</v>
      </c>
      <c r="CS43" s="607"/>
      <c r="CT43" s="607"/>
      <c r="CU43" s="607"/>
      <c r="CV43" s="607"/>
      <c r="CW43" s="607"/>
      <c r="CX43" s="607"/>
      <c r="CY43" s="608"/>
      <c r="CZ43" s="591">
        <v>0.2</v>
      </c>
      <c r="DA43" s="609"/>
      <c r="DB43" s="609"/>
      <c r="DC43" s="610"/>
      <c r="DD43" s="594">
        <v>32825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331</v>
      </c>
      <c r="CD44" s="601" t="s">
        <v>284</v>
      </c>
      <c r="CE44" s="602"/>
      <c r="CF44" s="585" t="s">
        <v>332</v>
      </c>
      <c r="CG44" s="586"/>
      <c r="CH44" s="586"/>
      <c r="CI44" s="586"/>
      <c r="CJ44" s="586"/>
      <c r="CK44" s="586"/>
      <c r="CL44" s="586"/>
      <c r="CM44" s="586"/>
      <c r="CN44" s="586"/>
      <c r="CO44" s="586"/>
      <c r="CP44" s="586"/>
      <c r="CQ44" s="587"/>
      <c r="CR44" s="588">
        <v>3345794</v>
      </c>
      <c r="CS44" s="589"/>
      <c r="CT44" s="589"/>
      <c r="CU44" s="589"/>
      <c r="CV44" s="589"/>
      <c r="CW44" s="589"/>
      <c r="CX44" s="589"/>
      <c r="CY44" s="590"/>
      <c r="CZ44" s="591">
        <v>16.2</v>
      </c>
      <c r="DA44" s="592"/>
      <c r="DB44" s="592"/>
      <c r="DC44" s="593"/>
      <c r="DD44" s="594">
        <v>1296625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333</v>
      </c>
      <c r="CG45" s="586"/>
      <c r="CH45" s="586"/>
      <c r="CI45" s="586"/>
      <c r="CJ45" s="586"/>
      <c r="CK45" s="586"/>
      <c r="CL45" s="586"/>
      <c r="CM45" s="586"/>
      <c r="CN45" s="586"/>
      <c r="CO45" s="586"/>
      <c r="CP45" s="586"/>
      <c r="CQ45" s="587"/>
      <c r="CR45" s="588">
        <v>2169239</v>
      </c>
      <c r="CS45" s="607"/>
      <c r="CT45" s="607"/>
      <c r="CU45" s="607"/>
      <c r="CV45" s="607"/>
      <c r="CW45" s="607"/>
      <c r="CX45" s="607"/>
      <c r="CY45" s="608"/>
      <c r="CZ45" s="591">
        <v>10.5</v>
      </c>
      <c r="DA45" s="609"/>
      <c r="DB45" s="609"/>
      <c r="DC45" s="610"/>
      <c r="DD45" s="594">
        <v>239883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334</v>
      </c>
      <c r="CG46" s="586"/>
      <c r="CH46" s="586"/>
      <c r="CI46" s="586"/>
      <c r="CJ46" s="586"/>
      <c r="CK46" s="586"/>
      <c r="CL46" s="586"/>
      <c r="CM46" s="586"/>
      <c r="CN46" s="586"/>
      <c r="CO46" s="586"/>
      <c r="CP46" s="586"/>
      <c r="CQ46" s="587"/>
      <c r="CR46" s="588">
        <v>1171834</v>
      </c>
      <c r="CS46" s="589"/>
      <c r="CT46" s="589"/>
      <c r="CU46" s="589"/>
      <c r="CV46" s="589"/>
      <c r="CW46" s="589"/>
      <c r="CX46" s="589"/>
      <c r="CY46" s="590"/>
      <c r="CZ46" s="591">
        <v>5.7</v>
      </c>
      <c r="DA46" s="592"/>
      <c r="DB46" s="592"/>
      <c r="DC46" s="593"/>
      <c r="DD46" s="594">
        <v>1052021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335</v>
      </c>
      <c r="CG47" s="586"/>
      <c r="CH47" s="586"/>
      <c r="CI47" s="586"/>
      <c r="CJ47" s="586"/>
      <c r="CK47" s="586"/>
      <c r="CL47" s="586"/>
      <c r="CM47" s="586"/>
      <c r="CN47" s="586"/>
      <c r="CO47" s="586"/>
      <c r="CP47" s="586"/>
      <c r="CQ47" s="587"/>
      <c r="CR47" s="588">
        <v>5808</v>
      </c>
      <c r="CS47" s="607"/>
      <c r="CT47" s="607"/>
      <c r="CU47" s="607"/>
      <c r="CV47" s="607"/>
      <c r="CW47" s="607"/>
      <c r="CX47" s="607"/>
      <c r="CY47" s="608"/>
      <c r="CZ47" s="591">
        <v>0</v>
      </c>
      <c r="DA47" s="609"/>
      <c r="DB47" s="609"/>
      <c r="DC47" s="610"/>
      <c r="DD47" s="594">
        <v>5808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336</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337</v>
      </c>
      <c r="CE49" s="570"/>
      <c r="CF49" s="570"/>
      <c r="CG49" s="570"/>
      <c r="CH49" s="570"/>
      <c r="CI49" s="570"/>
      <c r="CJ49" s="570"/>
      <c r="CK49" s="570"/>
      <c r="CL49" s="570"/>
      <c r="CM49" s="570"/>
      <c r="CN49" s="570"/>
      <c r="CO49" s="570"/>
      <c r="CP49" s="570"/>
      <c r="CQ49" s="571"/>
      <c r="CR49" s="572">
        <v>20601285</v>
      </c>
      <c r="CS49" s="573"/>
      <c r="CT49" s="573"/>
      <c r="CU49" s="573"/>
      <c r="CV49" s="573"/>
      <c r="CW49" s="573"/>
      <c r="CX49" s="573"/>
      <c r="CY49" s="574"/>
      <c r="CZ49" s="575">
        <v>100</v>
      </c>
      <c r="DA49" s="576"/>
      <c r="DB49" s="576"/>
      <c r="DC49" s="577"/>
      <c r="DD49" s="578">
        <v>14316296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360</v>
      </c>
      <c r="C7" s="1047"/>
      <c r="D7" s="1047"/>
      <c r="E7" s="1047"/>
      <c r="F7" s="1047"/>
      <c r="G7" s="1047"/>
      <c r="H7" s="1047"/>
      <c r="I7" s="1047"/>
      <c r="J7" s="1047"/>
      <c r="K7" s="1047"/>
      <c r="L7" s="1047"/>
      <c r="M7" s="1047"/>
      <c r="N7" s="1047"/>
      <c r="O7" s="1047"/>
      <c r="P7" s="1048"/>
      <c r="Q7" s="1100">
        <v>21977</v>
      </c>
      <c r="R7" s="1101"/>
      <c r="S7" s="1101"/>
      <c r="T7" s="1101"/>
      <c r="U7" s="1101"/>
      <c r="V7" s="1101">
        <v>20772</v>
      </c>
      <c r="W7" s="1101"/>
      <c r="X7" s="1101"/>
      <c r="Y7" s="1101"/>
      <c r="Z7" s="1101"/>
      <c r="AA7" s="1101">
        <v>1205</v>
      </c>
      <c r="AB7" s="1101"/>
      <c r="AC7" s="1101"/>
      <c r="AD7" s="1101"/>
      <c r="AE7" s="1102"/>
      <c r="AF7" s="1103">
        <v>796</v>
      </c>
      <c r="AG7" s="1104"/>
      <c r="AH7" s="1104"/>
      <c r="AI7" s="1104"/>
      <c r="AJ7" s="1105"/>
      <c r="AK7" s="1087">
        <v>1292</v>
      </c>
      <c r="AL7" s="1088"/>
      <c r="AM7" s="1088"/>
      <c r="AN7" s="1088"/>
      <c r="AO7" s="1088"/>
      <c r="AP7" s="1088">
        <v>12982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t="s">
        <v>539</v>
      </c>
      <c r="CI7" s="1085"/>
      <c r="CJ7" s="1085"/>
      <c r="CK7" s="1085"/>
      <c r="CL7" s="1086"/>
      <c r="CM7" s="1084">
        <v>24</v>
      </c>
      <c r="CN7" s="1085"/>
      <c r="CO7" s="1085"/>
      <c r="CP7" s="1085"/>
      <c r="CQ7" s="1086"/>
      <c r="CR7" s="1084">
        <v>5</v>
      </c>
      <c r="CS7" s="1085"/>
      <c r="CT7" s="1085"/>
      <c r="CU7" s="1085"/>
      <c r="CV7" s="1086"/>
      <c r="CW7" s="1084" t="s">
        <v>537</v>
      </c>
      <c r="CX7" s="1085"/>
      <c r="CY7" s="1085"/>
      <c r="CZ7" s="1085"/>
      <c r="DA7" s="1086"/>
      <c r="DB7" s="1084" t="s">
        <v>537</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362</v>
      </c>
      <c r="B23" s="940" t="s">
        <v>363</v>
      </c>
      <c r="C23" s="941"/>
      <c r="D23" s="941"/>
      <c r="E23" s="941"/>
      <c r="F23" s="941"/>
      <c r="G23" s="941"/>
      <c r="H23" s="941"/>
      <c r="I23" s="941"/>
      <c r="J23" s="941"/>
      <c r="K23" s="941"/>
      <c r="L23" s="941"/>
      <c r="M23" s="941"/>
      <c r="N23" s="941"/>
      <c r="O23" s="941"/>
      <c r="P23" s="942"/>
      <c r="Q23" s="1064">
        <v>21977</v>
      </c>
      <c r="R23" s="1065"/>
      <c r="S23" s="1065"/>
      <c r="T23" s="1065"/>
      <c r="U23" s="1065"/>
      <c r="V23" s="1065">
        <v>20772</v>
      </c>
      <c r="W23" s="1065"/>
      <c r="X23" s="1065"/>
      <c r="Y23" s="1065"/>
      <c r="Z23" s="1065"/>
      <c r="AA23" s="1065">
        <v>1205</v>
      </c>
      <c r="AB23" s="1065"/>
      <c r="AC23" s="1065"/>
      <c r="AD23" s="1065"/>
      <c r="AE23" s="1066"/>
      <c r="AF23" s="1067">
        <v>796</v>
      </c>
      <c r="AG23" s="1065"/>
      <c r="AH23" s="1065"/>
      <c r="AI23" s="1065"/>
      <c r="AJ23" s="1068"/>
      <c r="AK23" s="1069"/>
      <c r="AL23" s="1070"/>
      <c r="AM23" s="1070"/>
      <c r="AN23" s="1070"/>
      <c r="AO23" s="1070"/>
      <c r="AP23" s="1065">
        <v>12982</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343</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374</v>
      </c>
      <c r="C28" s="1047"/>
      <c r="D28" s="1047"/>
      <c r="E28" s="1047"/>
      <c r="F28" s="1047"/>
      <c r="G28" s="1047"/>
      <c r="H28" s="1047"/>
      <c r="I28" s="1047"/>
      <c r="J28" s="1047"/>
      <c r="K28" s="1047"/>
      <c r="L28" s="1047"/>
      <c r="M28" s="1047"/>
      <c r="N28" s="1047"/>
      <c r="O28" s="1047"/>
      <c r="P28" s="1048"/>
      <c r="Q28" s="1049">
        <v>6455</v>
      </c>
      <c r="R28" s="1050"/>
      <c r="S28" s="1050"/>
      <c r="T28" s="1050"/>
      <c r="U28" s="1050"/>
      <c r="V28" s="1050">
        <v>6106</v>
      </c>
      <c r="W28" s="1050"/>
      <c r="X28" s="1050"/>
      <c r="Y28" s="1050"/>
      <c r="Z28" s="1050"/>
      <c r="AA28" s="1050">
        <v>349</v>
      </c>
      <c r="AB28" s="1050"/>
      <c r="AC28" s="1050"/>
      <c r="AD28" s="1050"/>
      <c r="AE28" s="1051"/>
      <c r="AF28" s="1052">
        <v>349</v>
      </c>
      <c r="AG28" s="1050"/>
      <c r="AH28" s="1050"/>
      <c r="AI28" s="1050"/>
      <c r="AJ28" s="1053"/>
      <c r="AK28" s="1054">
        <v>382</v>
      </c>
      <c r="AL28" s="1042"/>
      <c r="AM28" s="1042"/>
      <c r="AN28" s="1042"/>
      <c r="AO28" s="1042"/>
      <c r="AP28" s="1042" t="s">
        <v>538</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375</v>
      </c>
      <c r="C29" s="1034"/>
      <c r="D29" s="1034"/>
      <c r="E29" s="1034"/>
      <c r="F29" s="1034"/>
      <c r="G29" s="1034"/>
      <c r="H29" s="1034"/>
      <c r="I29" s="1034"/>
      <c r="J29" s="1034"/>
      <c r="K29" s="1034"/>
      <c r="L29" s="1034"/>
      <c r="M29" s="1034"/>
      <c r="N29" s="1034"/>
      <c r="O29" s="1034"/>
      <c r="P29" s="1035"/>
      <c r="Q29" s="1039">
        <v>433</v>
      </c>
      <c r="R29" s="1040"/>
      <c r="S29" s="1040"/>
      <c r="T29" s="1040"/>
      <c r="U29" s="1040"/>
      <c r="V29" s="1040">
        <v>431</v>
      </c>
      <c r="W29" s="1040"/>
      <c r="X29" s="1040"/>
      <c r="Y29" s="1040"/>
      <c r="Z29" s="1040"/>
      <c r="AA29" s="1040">
        <v>2</v>
      </c>
      <c r="AB29" s="1040"/>
      <c r="AC29" s="1040"/>
      <c r="AD29" s="1040"/>
      <c r="AE29" s="1041"/>
      <c r="AF29" s="1015">
        <v>2</v>
      </c>
      <c r="AG29" s="1016"/>
      <c r="AH29" s="1016"/>
      <c r="AI29" s="1016"/>
      <c r="AJ29" s="1017"/>
      <c r="AK29" s="976">
        <v>84</v>
      </c>
      <c r="AL29" s="967"/>
      <c r="AM29" s="967"/>
      <c r="AN29" s="967"/>
      <c r="AO29" s="967"/>
      <c r="AP29" s="967" t="s">
        <v>539</v>
      </c>
      <c r="AQ29" s="967"/>
      <c r="AR29" s="967"/>
      <c r="AS29" s="967"/>
      <c r="AT29" s="967"/>
      <c r="AU29" s="967" t="s">
        <v>537</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376</v>
      </c>
      <c r="C30" s="1034"/>
      <c r="D30" s="1034"/>
      <c r="E30" s="1034"/>
      <c r="F30" s="1034"/>
      <c r="G30" s="1034"/>
      <c r="H30" s="1034"/>
      <c r="I30" s="1034"/>
      <c r="J30" s="1034"/>
      <c r="K30" s="1034"/>
      <c r="L30" s="1034"/>
      <c r="M30" s="1034"/>
      <c r="N30" s="1034"/>
      <c r="O30" s="1034"/>
      <c r="P30" s="1035"/>
      <c r="Q30" s="1039">
        <v>3084</v>
      </c>
      <c r="R30" s="1040"/>
      <c r="S30" s="1040"/>
      <c r="T30" s="1040"/>
      <c r="U30" s="1040"/>
      <c r="V30" s="1040">
        <v>2901</v>
      </c>
      <c r="W30" s="1040"/>
      <c r="X30" s="1040"/>
      <c r="Y30" s="1040"/>
      <c r="Z30" s="1040"/>
      <c r="AA30" s="1040">
        <v>184</v>
      </c>
      <c r="AB30" s="1040"/>
      <c r="AC30" s="1040"/>
      <c r="AD30" s="1040"/>
      <c r="AE30" s="1041"/>
      <c r="AF30" s="1015">
        <v>184</v>
      </c>
      <c r="AG30" s="1016"/>
      <c r="AH30" s="1016"/>
      <c r="AI30" s="1016"/>
      <c r="AJ30" s="1017"/>
      <c r="AK30" s="976">
        <v>514</v>
      </c>
      <c r="AL30" s="967"/>
      <c r="AM30" s="967"/>
      <c r="AN30" s="967"/>
      <c r="AO30" s="967"/>
      <c r="AP30" s="967" t="s">
        <v>538</v>
      </c>
      <c r="AQ30" s="967"/>
      <c r="AR30" s="967"/>
      <c r="AS30" s="967"/>
      <c r="AT30" s="967"/>
      <c r="AU30" s="967" t="s">
        <v>537</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377</v>
      </c>
      <c r="C31" s="1034"/>
      <c r="D31" s="1034"/>
      <c r="E31" s="1034"/>
      <c r="F31" s="1034"/>
      <c r="G31" s="1034"/>
      <c r="H31" s="1034"/>
      <c r="I31" s="1034"/>
      <c r="J31" s="1034"/>
      <c r="K31" s="1034"/>
      <c r="L31" s="1034"/>
      <c r="M31" s="1034"/>
      <c r="N31" s="1034"/>
      <c r="O31" s="1034"/>
      <c r="P31" s="1035"/>
      <c r="Q31" s="1039">
        <v>15</v>
      </c>
      <c r="R31" s="1040"/>
      <c r="S31" s="1040"/>
      <c r="T31" s="1040"/>
      <c r="U31" s="1040"/>
      <c r="V31" s="1040">
        <v>14</v>
      </c>
      <c r="W31" s="1040"/>
      <c r="X31" s="1040"/>
      <c r="Y31" s="1040"/>
      <c r="Z31" s="1040"/>
      <c r="AA31" s="1040">
        <v>1</v>
      </c>
      <c r="AB31" s="1040"/>
      <c r="AC31" s="1040"/>
      <c r="AD31" s="1040"/>
      <c r="AE31" s="1041"/>
      <c r="AF31" s="1015">
        <v>1</v>
      </c>
      <c r="AG31" s="1016"/>
      <c r="AH31" s="1016"/>
      <c r="AI31" s="1016"/>
      <c r="AJ31" s="1017"/>
      <c r="AK31" s="976">
        <v>5</v>
      </c>
      <c r="AL31" s="967"/>
      <c r="AM31" s="967"/>
      <c r="AN31" s="967"/>
      <c r="AO31" s="967"/>
      <c r="AP31" s="967" t="s">
        <v>538</v>
      </c>
      <c r="AQ31" s="967"/>
      <c r="AR31" s="967"/>
      <c r="AS31" s="967"/>
      <c r="AT31" s="967"/>
      <c r="AU31" s="967" t="s">
        <v>537</v>
      </c>
      <c r="AV31" s="967"/>
      <c r="AW31" s="967"/>
      <c r="AX31" s="967"/>
      <c r="AY31" s="967"/>
      <c r="AZ31" s="1038" t="s">
        <v>537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378</v>
      </c>
      <c r="C32" s="1034"/>
      <c r="D32" s="1034"/>
      <c r="E32" s="1034"/>
      <c r="F32" s="1034"/>
      <c r="G32" s="1034"/>
      <c r="H32" s="1034"/>
      <c r="I32" s="1034"/>
      <c r="J32" s="1034"/>
      <c r="K32" s="1034"/>
      <c r="L32" s="1034"/>
      <c r="M32" s="1034"/>
      <c r="N32" s="1034"/>
      <c r="O32" s="1034"/>
      <c r="P32" s="1035"/>
      <c r="Q32" s="1039">
        <v>1554</v>
      </c>
      <c r="R32" s="1040"/>
      <c r="S32" s="1040"/>
      <c r="T32" s="1040"/>
      <c r="U32" s="1040"/>
      <c r="V32" s="1040">
        <v>1404</v>
      </c>
      <c r="W32" s="1040"/>
      <c r="X32" s="1040"/>
      <c r="Y32" s="1040"/>
      <c r="Z32" s="1040"/>
      <c r="AA32" s="1040">
        <v>150</v>
      </c>
      <c r="AB32" s="1040"/>
      <c r="AC32" s="1040"/>
      <c r="AD32" s="1040"/>
      <c r="AE32" s="1041"/>
      <c r="AF32" s="1015">
        <v>2257</v>
      </c>
      <c r="AG32" s="1016"/>
      <c r="AH32" s="1016"/>
      <c r="AI32" s="1016"/>
      <c r="AJ32" s="1017"/>
      <c r="AK32" s="976">
        <v>20</v>
      </c>
      <c r="AL32" s="967"/>
      <c r="AM32" s="967"/>
      <c r="AN32" s="967"/>
      <c r="AO32" s="967"/>
      <c r="AP32" s="967">
        <v>81</v>
      </c>
      <c r="AQ32" s="967"/>
      <c r="AR32" s="967"/>
      <c r="AS32" s="967"/>
      <c r="AT32" s="967"/>
      <c r="AU32" s="967">
        <v>1</v>
      </c>
      <c r="AV32" s="967"/>
      <c r="AW32" s="967"/>
      <c r="AX32" s="967"/>
      <c r="AY32" s="967"/>
      <c r="AZ32" s="1038" t="s">
        <v>537</v>
      </c>
      <c r="BA32" s="1038"/>
      <c r="BB32" s="1038"/>
      <c r="BC32" s="1038"/>
      <c r="BD32" s="1038"/>
      <c r="BE32" s="1028" t="s">
        <v>379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380</v>
      </c>
      <c r="C33" s="1034"/>
      <c r="D33" s="1034"/>
      <c r="E33" s="1034"/>
      <c r="F33" s="1034"/>
      <c r="G33" s="1034"/>
      <c r="H33" s="1034"/>
      <c r="I33" s="1034"/>
      <c r="J33" s="1034"/>
      <c r="K33" s="1034"/>
      <c r="L33" s="1034"/>
      <c r="M33" s="1034"/>
      <c r="N33" s="1034"/>
      <c r="O33" s="1034"/>
      <c r="P33" s="1035"/>
      <c r="Q33" s="1039">
        <v>1860</v>
      </c>
      <c r="R33" s="1040"/>
      <c r="S33" s="1040"/>
      <c r="T33" s="1040"/>
      <c r="U33" s="1040"/>
      <c r="V33" s="1040">
        <v>1635</v>
      </c>
      <c r="W33" s="1040"/>
      <c r="X33" s="1040"/>
      <c r="Y33" s="1040"/>
      <c r="Z33" s="1040"/>
      <c r="AA33" s="1040">
        <v>225</v>
      </c>
      <c r="AB33" s="1040"/>
      <c r="AC33" s="1040"/>
      <c r="AD33" s="1040"/>
      <c r="AE33" s="1041"/>
      <c r="AF33" s="1015">
        <v>3956</v>
      </c>
      <c r="AG33" s="1016"/>
      <c r="AH33" s="1016"/>
      <c r="AI33" s="1016"/>
      <c r="AJ33" s="1017"/>
      <c r="AK33" s="976">
        <v>40</v>
      </c>
      <c r="AL33" s="967"/>
      <c r="AM33" s="967"/>
      <c r="AN33" s="967"/>
      <c r="AO33" s="967"/>
      <c r="AP33" s="967">
        <v>3778</v>
      </c>
      <c r="AQ33" s="967"/>
      <c r="AR33" s="967"/>
      <c r="AS33" s="967"/>
      <c r="AT33" s="967"/>
      <c r="AU33" s="967">
        <v>427</v>
      </c>
      <c r="AV33" s="967"/>
      <c r="AW33" s="967"/>
      <c r="AX33" s="967"/>
      <c r="AY33" s="967"/>
      <c r="AZ33" s="1038" t="s">
        <v>537</v>
      </c>
      <c r="BA33" s="1038"/>
      <c r="BB33" s="1038"/>
      <c r="BC33" s="1038"/>
      <c r="BD33" s="1038"/>
      <c r="BE33" s="1028" t="s">
        <v>379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381</v>
      </c>
      <c r="C34" s="1034"/>
      <c r="D34" s="1034"/>
      <c r="E34" s="1034"/>
      <c r="F34" s="1034"/>
      <c r="G34" s="1034"/>
      <c r="H34" s="1034"/>
      <c r="I34" s="1034"/>
      <c r="J34" s="1034"/>
      <c r="K34" s="1034"/>
      <c r="L34" s="1034"/>
      <c r="M34" s="1034"/>
      <c r="N34" s="1034"/>
      <c r="O34" s="1034"/>
      <c r="P34" s="1035"/>
      <c r="Q34" s="1039">
        <v>39</v>
      </c>
      <c r="R34" s="1040"/>
      <c r="S34" s="1040"/>
      <c r="T34" s="1040"/>
      <c r="U34" s="1040"/>
      <c r="V34" s="1040">
        <v>34</v>
      </c>
      <c r="W34" s="1040"/>
      <c r="X34" s="1040"/>
      <c r="Y34" s="1040"/>
      <c r="Z34" s="1040"/>
      <c r="AA34" s="1040">
        <v>5</v>
      </c>
      <c r="AB34" s="1040"/>
      <c r="AC34" s="1040"/>
      <c r="AD34" s="1040"/>
      <c r="AE34" s="1041"/>
      <c r="AF34" s="1015">
        <v>5</v>
      </c>
      <c r="AG34" s="1016"/>
      <c r="AH34" s="1016"/>
      <c r="AI34" s="1016"/>
      <c r="AJ34" s="1017"/>
      <c r="AK34" s="976">
        <v>27</v>
      </c>
      <c r="AL34" s="967"/>
      <c r="AM34" s="967"/>
      <c r="AN34" s="967"/>
      <c r="AO34" s="967"/>
      <c r="AP34" s="967">
        <v>197</v>
      </c>
      <c r="AQ34" s="967"/>
      <c r="AR34" s="967"/>
      <c r="AS34" s="967"/>
      <c r="AT34" s="967"/>
      <c r="AU34" s="967">
        <v>197</v>
      </c>
      <c r="AV34" s="967"/>
      <c r="AW34" s="967"/>
      <c r="AX34" s="967"/>
      <c r="AY34" s="967"/>
      <c r="AZ34" s="1038" t="s">
        <v>537</v>
      </c>
      <c r="BA34" s="1038"/>
      <c r="BB34" s="1038"/>
      <c r="BC34" s="1038"/>
      <c r="BD34" s="1038"/>
      <c r="BE34" s="1028" t="s">
        <v>382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362</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6754</v>
      </c>
      <c r="AG63" s="955"/>
      <c r="AH63" s="955"/>
      <c r="AI63" s="955"/>
      <c r="AJ63" s="1026"/>
      <c r="AK63" s="1027"/>
      <c r="AL63" s="959"/>
      <c r="AM63" s="959"/>
      <c r="AN63" s="959"/>
      <c r="AO63" s="959"/>
      <c r="AP63" s="955">
        <v>4056</v>
      </c>
      <c r="AQ63" s="955"/>
      <c r="AR63" s="955"/>
      <c r="AS63" s="955"/>
      <c r="AT63" s="955"/>
      <c r="AU63" s="955">
        <v>625</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386</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387</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540</v>
      </c>
      <c r="C68" s="982"/>
      <c r="D68" s="982"/>
      <c r="E68" s="982"/>
      <c r="F68" s="982"/>
      <c r="G68" s="982"/>
      <c r="H68" s="982"/>
      <c r="I68" s="982"/>
      <c r="J68" s="982"/>
      <c r="K68" s="982"/>
      <c r="L68" s="982"/>
      <c r="M68" s="982"/>
      <c r="N68" s="982"/>
      <c r="O68" s="982"/>
      <c r="P68" s="983"/>
      <c r="Q68" s="984">
        <v>5892</v>
      </c>
      <c r="R68" s="978"/>
      <c r="S68" s="978"/>
      <c r="T68" s="978"/>
      <c r="U68" s="978"/>
      <c r="V68" s="978">
        <v>5552</v>
      </c>
      <c r="W68" s="978"/>
      <c r="X68" s="978"/>
      <c r="Y68" s="978"/>
      <c r="Z68" s="978"/>
      <c r="AA68" s="978">
        <v>340</v>
      </c>
      <c r="AB68" s="978"/>
      <c r="AC68" s="978"/>
      <c r="AD68" s="978"/>
      <c r="AE68" s="978"/>
      <c r="AF68" s="978">
        <v>340</v>
      </c>
      <c r="AG68" s="978"/>
      <c r="AH68" s="978"/>
      <c r="AI68" s="978"/>
      <c r="AJ68" s="978"/>
      <c r="AK68" s="978" t="s">
        <v>549</v>
      </c>
      <c r="AL68" s="978"/>
      <c r="AM68" s="978"/>
      <c r="AN68" s="978"/>
      <c r="AO68" s="978"/>
      <c r="AP68" s="978">
        <v>11019</v>
      </c>
      <c r="AQ68" s="978"/>
      <c r="AR68" s="978"/>
      <c r="AS68" s="978"/>
      <c r="AT68" s="978"/>
      <c r="AU68" s="978">
        <v>2790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541</v>
      </c>
      <c r="C69" s="971"/>
      <c r="D69" s="971"/>
      <c r="E69" s="971"/>
      <c r="F69" s="971"/>
      <c r="G69" s="971"/>
      <c r="H69" s="971"/>
      <c r="I69" s="971"/>
      <c r="J69" s="971"/>
      <c r="K69" s="971"/>
      <c r="L69" s="971"/>
      <c r="M69" s="971"/>
      <c r="N69" s="971"/>
      <c r="O69" s="971"/>
      <c r="P69" s="972"/>
      <c r="Q69" s="973">
        <v>343</v>
      </c>
      <c r="R69" s="967"/>
      <c r="S69" s="967"/>
      <c r="T69" s="967"/>
      <c r="U69" s="967"/>
      <c r="V69" s="967">
        <v>297</v>
      </c>
      <c r="W69" s="967"/>
      <c r="X69" s="967"/>
      <c r="Y69" s="967"/>
      <c r="Z69" s="967"/>
      <c r="AA69" s="967">
        <v>46</v>
      </c>
      <c r="AB69" s="967"/>
      <c r="AC69" s="967"/>
      <c r="AD69" s="967"/>
      <c r="AE69" s="967"/>
      <c r="AF69" s="967">
        <v>46</v>
      </c>
      <c r="AG69" s="967"/>
      <c r="AH69" s="967"/>
      <c r="AI69" s="967"/>
      <c r="AJ69" s="967"/>
      <c r="AK69" s="967" t="s">
        <v>537</v>
      </c>
      <c r="AL69" s="967"/>
      <c r="AM69" s="967"/>
      <c r="AN69" s="967"/>
      <c r="AO69" s="967"/>
      <c r="AP69" s="967" t="s">
        <v>537</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542</v>
      </c>
      <c r="C70" s="971"/>
      <c r="D70" s="971"/>
      <c r="E70" s="971"/>
      <c r="F70" s="971"/>
      <c r="G70" s="971"/>
      <c r="H70" s="971"/>
      <c r="I70" s="971"/>
      <c r="J70" s="971"/>
      <c r="K70" s="971"/>
      <c r="L70" s="971"/>
      <c r="M70" s="971"/>
      <c r="N70" s="971"/>
      <c r="O70" s="971"/>
      <c r="P70" s="972"/>
      <c r="Q70" s="973">
        <v>177</v>
      </c>
      <c r="R70" s="967"/>
      <c r="S70" s="967"/>
      <c r="T70" s="967"/>
      <c r="U70" s="967"/>
      <c r="V70" s="967">
        <v>162</v>
      </c>
      <c r="W70" s="967"/>
      <c r="X70" s="967"/>
      <c r="Y70" s="967"/>
      <c r="Z70" s="967"/>
      <c r="AA70" s="967">
        <v>15</v>
      </c>
      <c r="AB70" s="967"/>
      <c r="AC70" s="967"/>
      <c r="AD70" s="967"/>
      <c r="AE70" s="967"/>
      <c r="AF70" s="967">
        <v>15</v>
      </c>
      <c r="AG70" s="967"/>
      <c r="AH70" s="967"/>
      <c r="AI70" s="967"/>
      <c r="AJ70" s="967"/>
      <c r="AK70" s="967" t="s">
        <v>537</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543</v>
      </c>
      <c r="C71" s="971"/>
      <c r="D71" s="971"/>
      <c r="E71" s="971"/>
      <c r="F71" s="971"/>
      <c r="G71" s="971"/>
      <c r="H71" s="971"/>
      <c r="I71" s="971"/>
      <c r="J71" s="971"/>
      <c r="K71" s="971"/>
      <c r="L71" s="971"/>
      <c r="M71" s="971"/>
      <c r="N71" s="971"/>
      <c r="O71" s="971"/>
      <c r="P71" s="972"/>
      <c r="Q71" s="973">
        <v>23590</v>
      </c>
      <c r="R71" s="967"/>
      <c r="S71" s="967"/>
      <c r="T71" s="967"/>
      <c r="U71" s="967"/>
      <c r="V71" s="967">
        <v>23570</v>
      </c>
      <c r="W71" s="967"/>
      <c r="X71" s="967"/>
      <c r="Y71" s="967"/>
      <c r="Z71" s="967"/>
      <c r="AA71" s="967">
        <v>20</v>
      </c>
      <c r="AB71" s="967"/>
      <c r="AC71" s="967"/>
      <c r="AD71" s="967"/>
      <c r="AE71" s="967"/>
      <c r="AF71" s="967">
        <v>20</v>
      </c>
      <c r="AG71" s="967"/>
      <c r="AH71" s="967"/>
      <c r="AI71" s="967"/>
      <c r="AJ71" s="967"/>
      <c r="AK71" s="967">
        <v>1348</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544</v>
      </c>
      <c r="C72" s="971"/>
      <c r="D72" s="971"/>
      <c r="E72" s="971"/>
      <c r="F72" s="971"/>
      <c r="G72" s="971"/>
      <c r="H72" s="971"/>
      <c r="I72" s="971"/>
      <c r="J72" s="971"/>
      <c r="K72" s="971"/>
      <c r="L72" s="971"/>
      <c r="M72" s="971"/>
      <c r="N72" s="971"/>
      <c r="O72" s="971"/>
      <c r="P72" s="972"/>
      <c r="Q72" s="973">
        <v>199</v>
      </c>
      <c r="R72" s="967"/>
      <c r="S72" s="967"/>
      <c r="T72" s="967"/>
      <c r="U72" s="967"/>
      <c r="V72" s="967">
        <v>198</v>
      </c>
      <c r="W72" s="967"/>
      <c r="X72" s="967"/>
      <c r="Y72" s="967"/>
      <c r="Z72" s="967"/>
      <c r="AA72" s="967">
        <v>1</v>
      </c>
      <c r="AB72" s="967"/>
      <c r="AC72" s="967"/>
      <c r="AD72" s="967"/>
      <c r="AE72" s="967"/>
      <c r="AF72" s="967">
        <v>1</v>
      </c>
      <c r="AG72" s="967"/>
      <c r="AH72" s="967"/>
      <c r="AI72" s="967"/>
      <c r="AJ72" s="967"/>
      <c r="AK72" s="967">
        <v>49</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545</v>
      </c>
      <c r="C73" s="971"/>
      <c r="D73" s="971"/>
      <c r="E73" s="971"/>
      <c r="F73" s="971"/>
      <c r="G73" s="971"/>
      <c r="H73" s="971"/>
      <c r="I73" s="971"/>
      <c r="J73" s="971"/>
      <c r="K73" s="971"/>
      <c r="L73" s="971"/>
      <c r="M73" s="971"/>
      <c r="N73" s="971"/>
      <c r="O73" s="971"/>
      <c r="P73" s="972"/>
      <c r="Q73" s="973">
        <v>547</v>
      </c>
      <c r="R73" s="967"/>
      <c r="S73" s="967"/>
      <c r="T73" s="967"/>
      <c r="U73" s="967"/>
      <c r="V73" s="967">
        <v>402</v>
      </c>
      <c r="W73" s="967"/>
      <c r="X73" s="967"/>
      <c r="Y73" s="967"/>
      <c r="Z73" s="967"/>
      <c r="AA73" s="967">
        <v>145</v>
      </c>
      <c r="AB73" s="967"/>
      <c r="AC73" s="967"/>
      <c r="AD73" s="967"/>
      <c r="AE73" s="967"/>
      <c r="AF73" s="967">
        <v>145</v>
      </c>
      <c r="AG73" s="967"/>
      <c r="AH73" s="967"/>
      <c r="AI73" s="967"/>
      <c r="AJ73" s="967"/>
      <c r="AK73" s="967" t="s">
        <v>537</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546</v>
      </c>
      <c r="C74" s="971"/>
      <c r="D74" s="971"/>
      <c r="E74" s="971"/>
      <c r="F74" s="971"/>
      <c r="G74" s="971"/>
      <c r="H74" s="971"/>
      <c r="I74" s="971"/>
      <c r="J74" s="971"/>
      <c r="K74" s="971"/>
      <c r="L74" s="971"/>
      <c r="M74" s="971"/>
      <c r="N74" s="971"/>
      <c r="O74" s="971"/>
      <c r="P74" s="972"/>
      <c r="Q74" s="973">
        <v>862</v>
      </c>
      <c r="R74" s="967"/>
      <c r="S74" s="967"/>
      <c r="T74" s="967"/>
      <c r="U74" s="967"/>
      <c r="V74" s="967">
        <v>859</v>
      </c>
      <c r="W74" s="967"/>
      <c r="X74" s="967"/>
      <c r="Y74" s="967"/>
      <c r="Z74" s="967"/>
      <c r="AA74" s="967">
        <v>4</v>
      </c>
      <c r="AB74" s="967"/>
      <c r="AC74" s="967"/>
      <c r="AD74" s="967"/>
      <c r="AE74" s="967"/>
      <c r="AF74" s="967">
        <v>4</v>
      </c>
      <c r="AG74" s="967"/>
      <c r="AH74" s="967"/>
      <c r="AI74" s="967"/>
      <c r="AJ74" s="967"/>
      <c r="AK74" s="967" t="s">
        <v>537</v>
      </c>
      <c r="AL74" s="967"/>
      <c r="AM74" s="967"/>
      <c r="AN74" s="967"/>
      <c r="AO74" s="967"/>
      <c r="AP74" s="967" t="s">
        <v>537</v>
      </c>
      <c r="AQ74" s="967"/>
      <c r="AR74" s="967"/>
      <c r="AS74" s="967"/>
      <c r="AT74" s="967"/>
      <c r="AU74" s="967" t="s">
        <v>537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547</v>
      </c>
      <c r="C75" s="971"/>
      <c r="D75" s="971"/>
      <c r="E75" s="971"/>
      <c r="F75" s="971"/>
      <c r="G75" s="971"/>
      <c r="H75" s="971"/>
      <c r="I75" s="971"/>
      <c r="J75" s="971"/>
      <c r="K75" s="971"/>
      <c r="L75" s="971"/>
      <c r="M75" s="971"/>
      <c r="N75" s="971"/>
      <c r="O75" s="971"/>
      <c r="P75" s="972"/>
      <c r="Q75" s="974">
        <v>306781</v>
      </c>
      <c r="R75" s="975"/>
      <c r="S75" s="975"/>
      <c r="T75" s="975"/>
      <c r="U75" s="976"/>
      <c r="V75" s="977">
        <v>301858</v>
      </c>
      <c r="W75" s="975"/>
      <c r="X75" s="975"/>
      <c r="Y75" s="975"/>
      <c r="Z75" s="976"/>
      <c r="AA75" s="977">
        <v>4924</v>
      </c>
      <c r="AB75" s="975"/>
      <c r="AC75" s="975"/>
      <c r="AD75" s="975"/>
      <c r="AE75" s="976"/>
      <c r="AF75" s="977">
        <v>4924</v>
      </c>
      <c r="AG75" s="975"/>
      <c r="AH75" s="975"/>
      <c r="AI75" s="975"/>
      <c r="AJ75" s="976"/>
      <c r="AK75" s="977">
        <v>1566</v>
      </c>
      <c r="AL75" s="975"/>
      <c r="AM75" s="975"/>
      <c r="AN75" s="975"/>
      <c r="AO75" s="976"/>
      <c r="AP75" s="977" t="s">
        <v>537</v>
      </c>
      <c r="AQ75" s="975"/>
      <c r="AR75" s="975"/>
      <c r="AS75" s="975"/>
      <c r="AT75" s="976"/>
      <c r="AU75" s="977" t="s">
        <v>537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362</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5494</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283</v>
      </c>
      <c r="AG109" s="888"/>
      <c r="AH109" s="888"/>
      <c r="AI109" s="888"/>
      <c r="AJ109" s="889"/>
      <c r="AK109" s="890" t="s">
        <v>282</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283</v>
      </c>
      <c r="BW109" s="888"/>
      <c r="BX109" s="888"/>
      <c r="BY109" s="888"/>
      <c r="BZ109" s="889"/>
      <c r="CA109" s="890" t="s">
        <v>282</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283</v>
      </c>
      <c r="DM109" s="888"/>
      <c r="DN109" s="888"/>
      <c r="DO109" s="888"/>
      <c r="DP109" s="889"/>
      <c r="DQ109" s="890" t="s">
        <v>282</v>
      </c>
      <c r="DR109" s="888"/>
      <c r="DS109" s="888"/>
      <c r="DT109" s="888"/>
      <c r="DU109" s="889"/>
      <c r="DV109" s="890" t="s">
        <v>398</v>
      </c>
      <c r="DW109" s="888"/>
      <c r="DX109" s="888"/>
      <c r="DY109" s="888"/>
      <c r="DZ109" s="919"/>
    </row>
    <row r="110" spans="1:131" s="197" customFormat="1" ht="26.25" customHeight="1" x14ac:dyDescent="0.15">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1799289</v>
      </c>
      <c r="AB110" s="873"/>
      <c r="AC110" s="873"/>
      <c r="AD110" s="873"/>
      <c r="AE110" s="874"/>
      <c r="AF110" s="875">
        <v>1714282</v>
      </c>
      <c r="AG110" s="873"/>
      <c r="AH110" s="873"/>
      <c r="AI110" s="873"/>
      <c r="AJ110" s="874"/>
      <c r="AK110" s="875">
        <v>1557404</v>
      </c>
      <c r="AL110" s="873"/>
      <c r="AM110" s="873"/>
      <c r="AN110" s="873"/>
      <c r="AO110" s="874"/>
      <c r="AP110" s="876">
        <v>14.4</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14253450</v>
      </c>
      <c r="BR110" s="800"/>
      <c r="BS110" s="800"/>
      <c r="BT110" s="800"/>
      <c r="BU110" s="800"/>
      <c r="BV110" s="800">
        <v>13395163</v>
      </c>
      <c r="BW110" s="800"/>
      <c r="BX110" s="800"/>
      <c r="BY110" s="800"/>
      <c r="BZ110" s="800"/>
      <c r="CA110" s="800">
        <v>12981638</v>
      </c>
      <c r="CB110" s="800"/>
      <c r="CC110" s="800"/>
      <c r="CD110" s="800"/>
      <c r="CE110" s="800"/>
      <c r="CF110" s="861">
        <v>119.7</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404</v>
      </c>
      <c r="DH110" s="800"/>
      <c r="DI110" s="800"/>
      <c r="DJ110" s="800"/>
      <c r="DK110" s="800"/>
      <c r="DL110" s="800" t="s">
        <v>404</v>
      </c>
      <c r="DM110" s="800"/>
      <c r="DN110" s="800"/>
      <c r="DO110" s="800"/>
      <c r="DP110" s="800"/>
      <c r="DQ110" s="800" t="s">
        <v>404</v>
      </c>
      <c r="DR110" s="800"/>
      <c r="DS110" s="800"/>
      <c r="DT110" s="800"/>
      <c r="DU110" s="800"/>
      <c r="DV110" s="801" t="s">
        <v>404</v>
      </c>
      <c r="DW110" s="801"/>
      <c r="DX110" s="801"/>
      <c r="DY110" s="801"/>
      <c r="DZ110" s="802"/>
    </row>
    <row r="111" spans="1:131" s="197" customFormat="1" ht="26.25" customHeight="1" x14ac:dyDescent="0.15">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404</v>
      </c>
      <c r="AB111" s="909"/>
      <c r="AC111" s="909"/>
      <c r="AD111" s="909"/>
      <c r="AE111" s="910"/>
      <c r="AF111" s="911" t="s">
        <v>404</v>
      </c>
      <c r="AG111" s="909"/>
      <c r="AH111" s="909"/>
      <c r="AI111" s="909"/>
      <c r="AJ111" s="910"/>
      <c r="AK111" s="911" t="s">
        <v>404</v>
      </c>
      <c r="AL111" s="909"/>
      <c r="AM111" s="909"/>
      <c r="AN111" s="909"/>
      <c r="AO111" s="910"/>
      <c r="AP111" s="912" t="s">
        <v>404</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3091907</v>
      </c>
      <c r="BR111" s="771"/>
      <c r="BS111" s="771"/>
      <c r="BT111" s="771"/>
      <c r="BU111" s="771"/>
      <c r="BV111" s="771">
        <v>2747485</v>
      </c>
      <c r="BW111" s="771"/>
      <c r="BX111" s="771"/>
      <c r="BY111" s="771"/>
      <c r="BZ111" s="771"/>
      <c r="CA111" s="771">
        <v>2402973</v>
      </c>
      <c r="CB111" s="771"/>
      <c r="CC111" s="771"/>
      <c r="CD111" s="771"/>
      <c r="CE111" s="771"/>
      <c r="CF111" s="848">
        <v>22.2</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3091907</v>
      </c>
      <c r="DH111" s="771"/>
      <c r="DI111" s="771"/>
      <c r="DJ111" s="771"/>
      <c r="DK111" s="771"/>
      <c r="DL111" s="771">
        <v>2747485</v>
      </c>
      <c r="DM111" s="771"/>
      <c r="DN111" s="771"/>
      <c r="DO111" s="771"/>
      <c r="DP111" s="771"/>
      <c r="DQ111" s="771">
        <v>2402973</v>
      </c>
      <c r="DR111" s="771"/>
      <c r="DS111" s="771"/>
      <c r="DT111" s="771"/>
      <c r="DU111" s="771"/>
      <c r="DV111" s="823">
        <v>22.2</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410</v>
      </c>
      <c r="AB112" s="784"/>
      <c r="AC112" s="784"/>
      <c r="AD112" s="784"/>
      <c r="AE112" s="785"/>
      <c r="AF112" s="786" t="s">
        <v>410</v>
      </c>
      <c r="AG112" s="784"/>
      <c r="AH112" s="784"/>
      <c r="AI112" s="784"/>
      <c r="AJ112" s="785"/>
      <c r="AK112" s="786" t="s">
        <v>410</v>
      </c>
      <c r="AL112" s="784"/>
      <c r="AM112" s="784"/>
      <c r="AN112" s="784"/>
      <c r="AO112" s="785"/>
      <c r="AP112" s="754" t="s">
        <v>410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1009745</v>
      </c>
      <c r="BR112" s="771"/>
      <c r="BS112" s="771"/>
      <c r="BT112" s="771"/>
      <c r="BU112" s="771"/>
      <c r="BV112" s="771">
        <v>921952</v>
      </c>
      <c r="BW112" s="771"/>
      <c r="BX112" s="771"/>
      <c r="BY112" s="771"/>
      <c r="BZ112" s="771"/>
      <c r="CA112" s="771">
        <v>625207</v>
      </c>
      <c r="CB112" s="771"/>
      <c r="CC112" s="771"/>
      <c r="CD112" s="771"/>
      <c r="CE112" s="771"/>
      <c r="CF112" s="848">
        <v>5.8</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410</v>
      </c>
      <c r="DH112" s="771"/>
      <c r="DI112" s="771"/>
      <c r="DJ112" s="771"/>
      <c r="DK112" s="771"/>
      <c r="DL112" s="771" t="s">
        <v>410</v>
      </c>
      <c r="DM112" s="771"/>
      <c r="DN112" s="771"/>
      <c r="DO112" s="771"/>
      <c r="DP112" s="771"/>
      <c r="DQ112" s="771" t="s">
        <v>410</v>
      </c>
      <c r="DR112" s="771"/>
      <c r="DS112" s="771"/>
      <c r="DT112" s="771"/>
      <c r="DU112" s="771"/>
      <c r="DV112" s="823" t="s">
        <v>410</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108143</v>
      </c>
      <c r="AB113" s="909"/>
      <c r="AC113" s="909"/>
      <c r="AD113" s="909"/>
      <c r="AE113" s="910"/>
      <c r="AF113" s="911">
        <v>47746</v>
      </c>
      <c r="AG113" s="909"/>
      <c r="AH113" s="909"/>
      <c r="AI113" s="909"/>
      <c r="AJ113" s="910"/>
      <c r="AK113" s="911">
        <v>35518</v>
      </c>
      <c r="AL113" s="909"/>
      <c r="AM113" s="909"/>
      <c r="AN113" s="909"/>
      <c r="AO113" s="910"/>
      <c r="AP113" s="912">
        <v>0.3</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2961525</v>
      </c>
      <c r="BR113" s="771"/>
      <c r="BS113" s="771"/>
      <c r="BT113" s="771"/>
      <c r="BU113" s="771"/>
      <c r="BV113" s="771">
        <v>2923482</v>
      </c>
      <c r="BW113" s="771"/>
      <c r="BX113" s="771"/>
      <c r="BY113" s="771"/>
      <c r="BZ113" s="771"/>
      <c r="CA113" s="771">
        <v>2789893</v>
      </c>
      <c r="CB113" s="771"/>
      <c r="CC113" s="771"/>
      <c r="CD113" s="771"/>
      <c r="CE113" s="771"/>
      <c r="CF113" s="848">
        <v>25.7</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410</v>
      </c>
      <c r="DH113" s="784"/>
      <c r="DI113" s="784"/>
      <c r="DJ113" s="784"/>
      <c r="DK113" s="785"/>
      <c r="DL113" s="786" t="s">
        <v>410</v>
      </c>
      <c r="DM113" s="784"/>
      <c r="DN113" s="784"/>
      <c r="DO113" s="784"/>
      <c r="DP113" s="785"/>
      <c r="DQ113" s="786" t="s">
        <v>410</v>
      </c>
      <c r="DR113" s="784"/>
      <c r="DS113" s="784"/>
      <c r="DT113" s="784"/>
      <c r="DU113" s="785"/>
      <c r="DV113" s="754" t="s">
        <v>410</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487680</v>
      </c>
      <c r="AB114" s="784"/>
      <c r="AC114" s="784"/>
      <c r="AD114" s="784"/>
      <c r="AE114" s="785"/>
      <c r="AF114" s="786">
        <v>187451</v>
      </c>
      <c r="AG114" s="784"/>
      <c r="AH114" s="784"/>
      <c r="AI114" s="784"/>
      <c r="AJ114" s="785"/>
      <c r="AK114" s="786">
        <v>324477</v>
      </c>
      <c r="AL114" s="784"/>
      <c r="AM114" s="784"/>
      <c r="AN114" s="784"/>
      <c r="AO114" s="785"/>
      <c r="AP114" s="754">
        <v>3</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606613</v>
      </c>
      <c r="BR114" s="771"/>
      <c r="BS114" s="771"/>
      <c r="BT114" s="771"/>
      <c r="BU114" s="771"/>
      <c r="BV114" s="771">
        <v>492749</v>
      </c>
      <c r="BW114" s="771"/>
      <c r="BX114" s="771"/>
      <c r="BY114" s="771"/>
      <c r="BZ114" s="771"/>
      <c r="CA114" s="771">
        <v>172708</v>
      </c>
      <c r="CB114" s="771"/>
      <c r="CC114" s="771"/>
      <c r="CD114" s="771"/>
      <c r="CE114" s="771"/>
      <c r="CF114" s="848">
        <v>1.6</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410</v>
      </c>
      <c r="DH114" s="784"/>
      <c r="DI114" s="784"/>
      <c r="DJ114" s="784"/>
      <c r="DK114" s="785"/>
      <c r="DL114" s="786" t="s">
        <v>410</v>
      </c>
      <c r="DM114" s="784"/>
      <c r="DN114" s="784"/>
      <c r="DO114" s="784"/>
      <c r="DP114" s="785"/>
      <c r="DQ114" s="786" t="s">
        <v>410</v>
      </c>
      <c r="DR114" s="784"/>
      <c r="DS114" s="784"/>
      <c r="DT114" s="784"/>
      <c r="DU114" s="785"/>
      <c r="DV114" s="754" t="s">
        <v>410</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344331</v>
      </c>
      <c r="AB115" s="909"/>
      <c r="AC115" s="909"/>
      <c r="AD115" s="909"/>
      <c r="AE115" s="910"/>
      <c r="AF115" s="911">
        <v>344419</v>
      </c>
      <c r="AG115" s="909"/>
      <c r="AH115" s="909"/>
      <c r="AI115" s="909"/>
      <c r="AJ115" s="910"/>
      <c r="AK115" s="911">
        <v>344512</v>
      </c>
      <c r="AL115" s="909"/>
      <c r="AM115" s="909"/>
      <c r="AN115" s="909"/>
      <c r="AO115" s="910"/>
      <c r="AP115" s="912">
        <v>3.2</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410</v>
      </c>
      <c r="BR115" s="771"/>
      <c r="BS115" s="771"/>
      <c r="BT115" s="771"/>
      <c r="BU115" s="771"/>
      <c r="BV115" s="771">
        <v>4265</v>
      </c>
      <c r="BW115" s="771"/>
      <c r="BX115" s="771"/>
      <c r="BY115" s="771"/>
      <c r="BZ115" s="771"/>
      <c r="CA115" s="771">
        <v>2334</v>
      </c>
      <c r="CB115" s="771"/>
      <c r="CC115" s="771"/>
      <c r="CD115" s="771"/>
      <c r="CE115" s="771"/>
      <c r="CF115" s="848">
        <v>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410</v>
      </c>
      <c r="DH115" s="784"/>
      <c r="DI115" s="784"/>
      <c r="DJ115" s="784"/>
      <c r="DK115" s="785"/>
      <c r="DL115" s="786" t="s">
        <v>410</v>
      </c>
      <c r="DM115" s="784"/>
      <c r="DN115" s="784"/>
      <c r="DO115" s="784"/>
      <c r="DP115" s="785"/>
      <c r="DQ115" s="786" t="s">
        <v>410</v>
      </c>
      <c r="DR115" s="784"/>
      <c r="DS115" s="784"/>
      <c r="DT115" s="784"/>
      <c r="DU115" s="785"/>
      <c r="DV115" s="754" t="s">
        <v>410</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410</v>
      </c>
      <c r="AB116" s="784"/>
      <c r="AC116" s="784"/>
      <c r="AD116" s="784"/>
      <c r="AE116" s="785"/>
      <c r="AF116" s="786" t="s">
        <v>410</v>
      </c>
      <c r="AG116" s="784"/>
      <c r="AH116" s="784"/>
      <c r="AI116" s="784"/>
      <c r="AJ116" s="785"/>
      <c r="AK116" s="786" t="s">
        <v>410</v>
      </c>
      <c r="AL116" s="784"/>
      <c r="AM116" s="784"/>
      <c r="AN116" s="784"/>
      <c r="AO116" s="785"/>
      <c r="AP116" s="754" t="s">
        <v>410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410</v>
      </c>
      <c r="BR116" s="771"/>
      <c r="BS116" s="771"/>
      <c r="BT116" s="771"/>
      <c r="BU116" s="771"/>
      <c r="BV116" s="771" t="s">
        <v>410</v>
      </c>
      <c r="BW116" s="771"/>
      <c r="BX116" s="771"/>
      <c r="BY116" s="771"/>
      <c r="BZ116" s="771"/>
      <c r="CA116" s="771" t="s">
        <v>410</v>
      </c>
      <c r="CB116" s="771"/>
      <c r="CC116" s="771"/>
      <c r="CD116" s="771"/>
      <c r="CE116" s="771"/>
      <c r="CF116" s="848" t="s">
        <v>410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410</v>
      </c>
      <c r="DH116" s="784"/>
      <c r="DI116" s="784"/>
      <c r="DJ116" s="784"/>
      <c r="DK116" s="785"/>
      <c r="DL116" s="786" t="s">
        <v>410</v>
      </c>
      <c r="DM116" s="784"/>
      <c r="DN116" s="784"/>
      <c r="DO116" s="784"/>
      <c r="DP116" s="785"/>
      <c r="DQ116" s="786" t="s">
        <v>410</v>
      </c>
      <c r="DR116" s="784"/>
      <c r="DS116" s="784"/>
      <c r="DT116" s="784"/>
      <c r="DU116" s="785"/>
      <c r="DV116" s="754" t="s">
        <v>410</v>
      </c>
      <c r="DW116" s="755"/>
      <c r="DX116" s="755"/>
      <c r="DY116" s="755"/>
      <c r="DZ116" s="756"/>
    </row>
    <row r="117" spans="1:130" s="197" customFormat="1" ht="26.25" customHeight="1" x14ac:dyDescent="0.15">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2739443</v>
      </c>
      <c r="AB117" s="895"/>
      <c r="AC117" s="895"/>
      <c r="AD117" s="895"/>
      <c r="AE117" s="896"/>
      <c r="AF117" s="898">
        <v>2293898</v>
      </c>
      <c r="AG117" s="895"/>
      <c r="AH117" s="895"/>
      <c r="AI117" s="895"/>
      <c r="AJ117" s="896"/>
      <c r="AK117" s="898">
        <v>2261911</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283</v>
      </c>
      <c r="AG118" s="888"/>
      <c r="AH118" s="888"/>
      <c r="AI118" s="888"/>
      <c r="AJ118" s="889"/>
      <c r="AK118" s="890" t="s">
        <v>282</v>
      </c>
      <c r="AL118" s="888"/>
      <c r="AM118" s="888"/>
      <c r="AN118" s="888"/>
      <c r="AO118" s="889"/>
      <c r="AP118" s="891" t="s">
        <v>398</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428</v>
      </c>
      <c r="BP118" s="838"/>
      <c r="BQ118" s="857">
        <v>21923240</v>
      </c>
      <c r="BR118" s="858"/>
      <c r="BS118" s="858"/>
      <c r="BT118" s="858"/>
      <c r="BU118" s="858"/>
      <c r="BV118" s="858">
        <v>20485096</v>
      </c>
      <c r="BW118" s="858"/>
      <c r="BX118" s="858"/>
      <c r="BY118" s="858"/>
      <c r="BZ118" s="858"/>
      <c r="CA118" s="858">
        <v>18974753</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5267267</v>
      </c>
      <c r="BR119" s="800"/>
      <c r="BS119" s="800"/>
      <c r="BT119" s="800"/>
      <c r="BU119" s="800"/>
      <c r="BV119" s="800">
        <v>6092167</v>
      </c>
      <c r="BW119" s="800"/>
      <c r="BX119" s="800"/>
      <c r="BY119" s="800"/>
      <c r="BZ119" s="800"/>
      <c r="CA119" s="800">
        <v>6515894</v>
      </c>
      <c r="CB119" s="800"/>
      <c r="CC119" s="800"/>
      <c r="CD119" s="800"/>
      <c r="CE119" s="800"/>
      <c r="CF119" s="861">
        <v>60.1</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x14ac:dyDescent="0.15">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344331</v>
      </c>
      <c r="AB120" s="784"/>
      <c r="AC120" s="784"/>
      <c r="AD120" s="784"/>
      <c r="AE120" s="785"/>
      <c r="AF120" s="786">
        <v>344419</v>
      </c>
      <c r="AG120" s="784"/>
      <c r="AH120" s="784"/>
      <c r="AI120" s="784"/>
      <c r="AJ120" s="785"/>
      <c r="AK120" s="786">
        <v>344512</v>
      </c>
      <c r="AL120" s="784"/>
      <c r="AM120" s="784"/>
      <c r="AN120" s="784"/>
      <c r="AO120" s="785"/>
      <c r="AP120" s="754">
        <v>3.2</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3508124</v>
      </c>
      <c r="BR120" s="771"/>
      <c r="BS120" s="771"/>
      <c r="BT120" s="771"/>
      <c r="BU120" s="771"/>
      <c r="BV120" s="771">
        <v>2959857</v>
      </c>
      <c r="BW120" s="771"/>
      <c r="BX120" s="771"/>
      <c r="BY120" s="771"/>
      <c r="BZ120" s="771"/>
      <c r="CA120" s="771">
        <v>2714581</v>
      </c>
      <c r="CB120" s="771"/>
      <c r="CC120" s="771"/>
      <c r="CD120" s="771"/>
      <c r="CE120" s="771"/>
      <c r="CF120" s="848">
        <v>25</v>
      </c>
      <c r="CG120" s="849"/>
      <c r="CH120" s="849"/>
      <c r="CI120" s="849"/>
      <c r="CJ120" s="849"/>
      <c r="CK120" s="850" t="s">
        <v>434</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783910</v>
      </c>
      <c r="DH120" s="800"/>
      <c r="DI120" s="800"/>
      <c r="DJ120" s="800"/>
      <c r="DK120" s="800"/>
      <c r="DL120" s="800">
        <v>710154</v>
      </c>
      <c r="DM120" s="800"/>
      <c r="DN120" s="800"/>
      <c r="DO120" s="800"/>
      <c r="DP120" s="800"/>
      <c r="DQ120" s="800">
        <v>426870</v>
      </c>
      <c r="DR120" s="800"/>
      <c r="DS120" s="800"/>
      <c r="DT120" s="800"/>
      <c r="DU120" s="800"/>
      <c r="DV120" s="801">
        <v>3.9</v>
      </c>
      <c r="DW120" s="801"/>
      <c r="DX120" s="801"/>
      <c r="DY120" s="801"/>
      <c r="DZ120" s="802"/>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13249116</v>
      </c>
      <c r="BR121" s="858"/>
      <c r="BS121" s="858"/>
      <c r="BT121" s="858"/>
      <c r="BU121" s="858"/>
      <c r="BV121" s="858">
        <v>13601912</v>
      </c>
      <c r="BW121" s="858"/>
      <c r="BX121" s="858"/>
      <c r="BY121" s="858"/>
      <c r="BZ121" s="858"/>
      <c r="CA121" s="858">
        <v>12087882</v>
      </c>
      <c r="CB121" s="858"/>
      <c r="CC121" s="858"/>
      <c r="CD121" s="858"/>
      <c r="CE121" s="858"/>
      <c r="CF121" s="859">
        <v>111.5</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223950</v>
      </c>
      <c r="DH121" s="771"/>
      <c r="DI121" s="771"/>
      <c r="DJ121" s="771"/>
      <c r="DK121" s="771"/>
      <c r="DL121" s="771">
        <v>210545</v>
      </c>
      <c r="DM121" s="771"/>
      <c r="DN121" s="771"/>
      <c r="DO121" s="771"/>
      <c r="DP121" s="771"/>
      <c r="DQ121" s="771">
        <v>196873</v>
      </c>
      <c r="DR121" s="771"/>
      <c r="DS121" s="771"/>
      <c r="DT121" s="771"/>
      <c r="DU121" s="771"/>
      <c r="DV121" s="823">
        <v>1.8</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437</v>
      </c>
      <c r="BP122" s="838"/>
      <c r="BQ122" s="839">
        <v>22024507</v>
      </c>
      <c r="BR122" s="840"/>
      <c r="BS122" s="840"/>
      <c r="BT122" s="840"/>
      <c r="BU122" s="840"/>
      <c r="BV122" s="840">
        <v>22653936</v>
      </c>
      <c r="BW122" s="840"/>
      <c r="BX122" s="840"/>
      <c r="BY122" s="840"/>
      <c r="BZ122" s="840"/>
      <c r="CA122" s="840">
        <v>21318357</v>
      </c>
      <c r="CB122" s="840"/>
      <c r="CC122" s="840"/>
      <c r="CD122" s="840"/>
      <c r="CE122" s="840"/>
      <c r="CF122" s="743"/>
      <c r="CG122" s="744"/>
      <c r="CH122" s="744"/>
      <c r="CI122" s="744"/>
      <c r="CJ122" s="841"/>
      <c r="CK122" s="851"/>
      <c r="CL122" s="812"/>
      <c r="CM122" s="812"/>
      <c r="CN122" s="812"/>
      <c r="CO122" s="813"/>
      <c r="CP122" s="828" t="s">
        <v>438</v>
      </c>
      <c r="CQ122" s="829"/>
      <c r="CR122" s="829"/>
      <c r="CS122" s="829"/>
      <c r="CT122" s="829"/>
      <c r="CU122" s="829"/>
      <c r="CV122" s="829"/>
      <c r="CW122" s="829"/>
      <c r="CX122" s="829"/>
      <c r="CY122" s="829"/>
      <c r="CZ122" s="829"/>
      <c r="DA122" s="829"/>
      <c r="DB122" s="829"/>
      <c r="DC122" s="829"/>
      <c r="DD122" s="829"/>
      <c r="DE122" s="829"/>
      <c r="DF122" s="830"/>
      <c r="DG122" s="770">
        <v>1885</v>
      </c>
      <c r="DH122" s="771"/>
      <c r="DI122" s="771"/>
      <c r="DJ122" s="771"/>
      <c r="DK122" s="771"/>
      <c r="DL122" s="771">
        <v>1253</v>
      </c>
      <c r="DM122" s="771"/>
      <c r="DN122" s="771"/>
      <c r="DO122" s="771"/>
      <c r="DP122" s="771"/>
      <c r="DQ122" s="771">
        <v>1464</v>
      </c>
      <c r="DR122" s="771"/>
      <c r="DS122" s="771"/>
      <c r="DT122" s="771"/>
      <c r="DU122" s="771"/>
      <c r="DV122" s="823">
        <v>0</v>
      </c>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439</v>
      </c>
      <c r="AB123" s="784"/>
      <c r="AC123" s="784"/>
      <c r="AD123" s="784"/>
      <c r="AE123" s="785"/>
      <c r="AF123" s="786" t="s">
        <v>439</v>
      </c>
      <c r="AG123" s="784"/>
      <c r="AH123" s="784"/>
      <c r="AI123" s="784"/>
      <c r="AJ123" s="785"/>
      <c r="AK123" s="786" t="s">
        <v>439</v>
      </c>
      <c r="AL123" s="784"/>
      <c r="AM123" s="784"/>
      <c r="AN123" s="784"/>
      <c r="AO123" s="785"/>
      <c r="AP123" s="754" t="s">
        <v>439</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439</v>
      </c>
      <c r="BR123" s="832"/>
      <c r="BS123" s="832"/>
      <c r="BT123" s="832"/>
      <c r="BU123" s="832"/>
      <c r="BV123" s="832" t="s">
        <v>439</v>
      </c>
      <c r="BW123" s="832"/>
      <c r="BX123" s="832"/>
      <c r="BY123" s="832"/>
      <c r="BZ123" s="832"/>
      <c r="CA123" s="832" t="s">
        <v>439</v>
      </c>
      <c r="CB123" s="832"/>
      <c r="CC123" s="832"/>
      <c r="CD123" s="832"/>
      <c r="CE123" s="832"/>
      <c r="CF123" s="730"/>
      <c r="CG123" s="731"/>
      <c r="CH123" s="731"/>
      <c r="CI123" s="731"/>
      <c r="CJ123" s="833"/>
      <c r="CK123" s="851"/>
      <c r="CL123" s="812"/>
      <c r="CM123" s="812"/>
      <c r="CN123" s="812"/>
      <c r="CO123" s="813"/>
      <c r="CP123" s="828" t="s">
        <v>441</v>
      </c>
      <c r="CQ123" s="829"/>
      <c r="CR123" s="829"/>
      <c r="CS123" s="829"/>
      <c r="CT123" s="829"/>
      <c r="CU123" s="829"/>
      <c r="CV123" s="829"/>
      <c r="CW123" s="829"/>
      <c r="CX123" s="829"/>
      <c r="CY123" s="829"/>
      <c r="CZ123" s="829"/>
      <c r="DA123" s="829"/>
      <c r="DB123" s="829"/>
      <c r="DC123" s="829"/>
      <c r="DD123" s="829"/>
      <c r="DE123" s="829"/>
      <c r="DF123" s="830"/>
      <c r="DG123" s="783" t="s">
        <v>439</v>
      </c>
      <c r="DH123" s="784"/>
      <c r="DI123" s="784"/>
      <c r="DJ123" s="784"/>
      <c r="DK123" s="785"/>
      <c r="DL123" s="786" t="s">
        <v>439</v>
      </c>
      <c r="DM123" s="784"/>
      <c r="DN123" s="784"/>
      <c r="DO123" s="784"/>
      <c r="DP123" s="785"/>
      <c r="DQ123" s="786" t="s">
        <v>439</v>
      </c>
      <c r="DR123" s="784"/>
      <c r="DS123" s="784"/>
      <c r="DT123" s="784"/>
      <c r="DU123" s="785"/>
      <c r="DV123" s="754" t="s">
        <v>439</v>
      </c>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439</v>
      </c>
      <c r="AB124" s="784"/>
      <c r="AC124" s="784"/>
      <c r="AD124" s="784"/>
      <c r="AE124" s="785"/>
      <c r="AF124" s="786" t="s">
        <v>439</v>
      </c>
      <c r="AG124" s="784"/>
      <c r="AH124" s="784"/>
      <c r="AI124" s="784"/>
      <c r="AJ124" s="785"/>
      <c r="AK124" s="786" t="s">
        <v>439</v>
      </c>
      <c r="AL124" s="784"/>
      <c r="AM124" s="784"/>
      <c r="AN124" s="784"/>
      <c r="AO124" s="785"/>
      <c r="AP124" s="754" t="s">
        <v>439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439</v>
      </c>
      <c r="DH124" s="717"/>
      <c r="DI124" s="717"/>
      <c r="DJ124" s="717"/>
      <c r="DK124" s="718"/>
      <c r="DL124" s="719" t="s">
        <v>439</v>
      </c>
      <c r="DM124" s="717"/>
      <c r="DN124" s="717"/>
      <c r="DO124" s="717"/>
      <c r="DP124" s="718"/>
      <c r="DQ124" s="719" t="s">
        <v>439</v>
      </c>
      <c r="DR124" s="717"/>
      <c r="DS124" s="717"/>
      <c r="DT124" s="717"/>
      <c r="DU124" s="718"/>
      <c r="DV124" s="807" t="s">
        <v>439</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439</v>
      </c>
      <c r="AB125" s="784"/>
      <c r="AC125" s="784"/>
      <c r="AD125" s="784"/>
      <c r="AE125" s="785"/>
      <c r="AF125" s="786" t="s">
        <v>439</v>
      </c>
      <c r="AG125" s="784"/>
      <c r="AH125" s="784"/>
      <c r="AI125" s="784"/>
      <c r="AJ125" s="785"/>
      <c r="AK125" s="786" t="s">
        <v>439</v>
      </c>
      <c r="AL125" s="784"/>
      <c r="AM125" s="784"/>
      <c r="AN125" s="784"/>
      <c r="AO125" s="785"/>
      <c r="AP125" s="754" t="s">
        <v>439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439</v>
      </c>
      <c r="DH125" s="800"/>
      <c r="DI125" s="800"/>
      <c r="DJ125" s="800"/>
      <c r="DK125" s="800"/>
      <c r="DL125" s="800" t="s">
        <v>439</v>
      </c>
      <c r="DM125" s="800"/>
      <c r="DN125" s="800"/>
      <c r="DO125" s="800"/>
      <c r="DP125" s="800"/>
      <c r="DQ125" s="800" t="s">
        <v>439</v>
      </c>
      <c r="DR125" s="800"/>
      <c r="DS125" s="800"/>
      <c r="DT125" s="800"/>
      <c r="DU125" s="800"/>
      <c r="DV125" s="801" t="s">
        <v>439</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439</v>
      </c>
      <c r="AB126" s="784"/>
      <c r="AC126" s="784"/>
      <c r="AD126" s="784"/>
      <c r="AE126" s="785"/>
      <c r="AF126" s="786" t="s">
        <v>439</v>
      </c>
      <c r="AG126" s="784"/>
      <c r="AH126" s="784"/>
      <c r="AI126" s="784"/>
      <c r="AJ126" s="785"/>
      <c r="AK126" s="786" t="s">
        <v>439</v>
      </c>
      <c r="AL126" s="784"/>
      <c r="AM126" s="784"/>
      <c r="AN126" s="784"/>
      <c r="AO126" s="785"/>
      <c r="AP126" s="754" t="s">
        <v>439</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439</v>
      </c>
      <c r="DH126" s="771"/>
      <c r="DI126" s="771"/>
      <c r="DJ126" s="771"/>
      <c r="DK126" s="771"/>
      <c r="DL126" s="771" t="s">
        <v>439</v>
      </c>
      <c r="DM126" s="771"/>
      <c r="DN126" s="771"/>
      <c r="DO126" s="771"/>
      <c r="DP126" s="771"/>
      <c r="DQ126" s="771" t="s">
        <v>439</v>
      </c>
      <c r="DR126" s="771"/>
      <c r="DS126" s="771"/>
      <c r="DT126" s="771"/>
      <c r="DU126" s="771"/>
      <c r="DV126" s="823" t="s">
        <v>439</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439</v>
      </c>
      <c r="AB127" s="784"/>
      <c r="AC127" s="784"/>
      <c r="AD127" s="784"/>
      <c r="AE127" s="785"/>
      <c r="AF127" s="786" t="s">
        <v>439</v>
      </c>
      <c r="AG127" s="784"/>
      <c r="AH127" s="784"/>
      <c r="AI127" s="784"/>
      <c r="AJ127" s="785"/>
      <c r="AK127" s="786" t="s">
        <v>439</v>
      </c>
      <c r="AL127" s="784"/>
      <c r="AM127" s="784"/>
      <c r="AN127" s="784"/>
      <c r="AO127" s="785"/>
      <c r="AP127" s="754" t="s">
        <v>439</v>
      </c>
      <c r="AQ127" s="755"/>
      <c r="AR127" s="755"/>
      <c r="AS127" s="755"/>
      <c r="AT127" s="756"/>
      <c r="AU127" s="233"/>
      <c r="AV127" s="233"/>
      <c r="AW127" s="233"/>
      <c r="AX127" s="757" t="s">
        <v>451</v>
      </c>
      <c r="AY127" s="758"/>
      <c r="AZ127" s="758"/>
      <c r="BA127" s="758"/>
      <c r="BB127" s="758"/>
      <c r="BC127" s="758"/>
      <c r="BD127" s="758"/>
      <c r="BE127" s="759"/>
      <c r="BF127" s="760" t="s">
        <v>439</v>
      </c>
      <c r="BG127" s="761"/>
      <c r="BH127" s="761"/>
      <c r="BI127" s="761"/>
      <c r="BJ127" s="761"/>
      <c r="BK127" s="761"/>
      <c r="BL127" s="762"/>
      <c r="BM127" s="760">
        <v>13.04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453</v>
      </c>
      <c r="DH127" s="820"/>
      <c r="DI127" s="820"/>
      <c r="DJ127" s="820"/>
      <c r="DK127" s="820"/>
      <c r="DL127" s="820">
        <v>4265</v>
      </c>
      <c r="DM127" s="820"/>
      <c r="DN127" s="820"/>
      <c r="DO127" s="820"/>
      <c r="DP127" s="820"/>
      <c r="DQ127" s="820">
        <v>2334</v>
      </c>
      <c r="DR127" s="820"/>
      <c r="DS127" s="820"/>
      <c r="DT127" s="820"/>
      <c r="DU127" s="820"/>
      <c r="DV127" s="821">
        <v>0</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557123</v>
      </c>
      <c r="AB128" s="724"/>
      <c r="AC128" s="724"/>
      <c r="AD128" s="724"/>
      <c r="AE128" s="725"/>
      <c r="AF128" s="726">
        <v>328802</v>
      </c>
      <c r="AG128" s="724"/>
      <c r="AH128" s="724"/>
      <c r="AI128" s="724"/>
      <c r="AJ128" s="725"/>
      <c r="AK128" s="726">
        <v>227539</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457</v>
      </c>
      <c r="BG128" s="791"/>
      <c r="BH128" s="791"/>
      <c r="BI128" s="791"/>
      <c r="BJ128" s="791"/>
      <c r="BK128" s="791"/>
      <c r="BL128" s="792"/>
      <c r="BM128" s="790">
        <v>18.04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11810735</v>
      </c>
      <c r="AB129" s="784"/>
      <c r="AC129" s="784"/>
      <c r="AD129" s="784"/>
      <c r="AE129" s="785"/>
      <c r="AF129" s="786">
        <v>12002821</v>
      </c>
      <c r="AG129" s="784"/>
      <c r="AH129" s="784"/>
      <c r="AI129" s="784"/>
      <c r="AJ129" s="785"/>
      <c r="AK129" s="786">
        <v>12163987</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6.8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1302396</v>
      </c>
      <c r="AB130" s="784"/>
      <c r="AC130" s="784"/>
      <c r="AD130" s="784"/>
      <c r="AE130" s="785"/>
      <c r="AF130" s="786">
        <v>1379078</v>
      </c>
      <c r="AG130" s="784"/>
      <c r="AH130" s="784"/>
      <c r="AI130" s="784"/>
      <c r="AJ130" s="785"/>
      <c r="AK130" s="786">
        <v>1318806</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404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10508339</v>
      </c>
      <c r="AB131" s="717"/>
      <c r="AC131" s="717"/>
      <c r="AD131" s="717"/>
      <c r="AE131" s="718"/>
      <c r="AF131" s="719">
        <v>10623743</v>
      </c>
      <c r="AG131" s="717"/>
      <c r="AH131" s="717"/>
      <c r="AI131" s="717"/>
      <c r="AJ131" s="718"/>
      <c r="AK131" s="719">
        <v>10845181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8.3735783549999994</v>
      </c>
      <c r="AB132" s="740"/>
      <c r="AC132" s="740"/>
      <c r="AD132" s="740"/>
      <c r="AE132" s="741"/>
      <c r="AF132" s="742">
        <v>5.5161161180000002</v>
      </c>
      <c r="AG132" s="740"/>
      <c r="AH132" s="740"/>
      <c r="AI132" s="740"/>
      <c r="AJ132" s="741"/>
      <c r="AK132" s="742">
        <v>6.5980088300000004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6.8</v>
      </c>
      <c r="AB133" s="749"/>
      <c r="AC133" s="749"/>
      <c r="AD133" s="749"/>
      <c r="AE133" s="750"/>
      <c r="AF133" s="748">
        <v>6.7</v>
      </c>
      <c r="AG133" s="749"/>
      <c r="AH133" s="749"/>
      <c r="AI133" s="749"/>
      <c r="AJ133" s="750"/>
      <c r="AK133" s="748">
        <v>6.8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3050613</v>
      </c>
      <c r="L9" s="264">
        <v>46636</v>
      </c>
      <c r="M9" s="265">
        <v>58112</v>
      </c>
      <c r="N9" s="266">
        <v>-19.7</v>
      </c>
    </row>
    <row r="10" spans="1:16" x14ac:dyDescent="0.15">
      <c r="A10" s="248"/>
      <c r="B10" s="244"/>
      <c r="C10" s="244"/>
      <c r="D10" s="244"/>
      <c r="E10" s="244"/>
      <c r="F10" s="244"/>
      <c r="G10" s="1133" t="s">
        <v>475</v>
      </c>
      <c r="H10" s="1134"/>
      <c r="I10" s="1134"/>
      <c r="J10" s="1135"/>
      <c r="K10" s="267">
        <v>28972</v>
      </c>
      <c r="L10" s="268">
        <v>443</v>
      </c>
      <c r="M10" s="269">
        <v>3510</v>
      </c>
      <c r="N10" s="270">
        <v>-87.4</v>
      </c>
    </row>
    <row r="11" spans="1:16" ht="13.5" customHeight="1" x14ac:dyDescent="0.15">
      <c r="A11" s="248"/>
      <c r="B11" s="244"/>
      <c r="C11" s="244"/>
      <c r="D11" s="244"/>
      <c r="E11" s="244"/>
      <c r="F11" s="244"/>
      <c r="G11" s="1133" t="s">
        <v>476</v>
      </c>
      <c r="H11" s="1134"/>
      <c r="I11" s="1134"/>
      <c r="J11" s="1135"/>
      <c r="K11" s="267">
        <v>734518</v>
      </c>
      <c r="L11" s="268">
        <v>11229</v>
      </c>
      <c r="M11" s="269">
        <v>6281</v>
      </c>
      <c r="N11" s="270">
        <v>78.8</v>
      </c>
    </row>
    <row r="12" spans="1:16" ht="13.5" customHeight="1" x14ac:dyDescent="0.15">
      <c r="A12" s="248"/>
      <c r="B12" s="244"/>
      <c r="C12" s="244"/>
      <c r="D12" s="244"/>
      <c r="E12" s="244"/>
      <c r="F12" s="244"/>
      <c r="G12" s="1133" t="s">
        <v>477</v>
      </c>
      <c r="H12" s="1134"/>
      <c r="I12" s="1134"/>
      <c r="J12" s="1135"/>
      <c r="K12" s="267" t="s">
        <v>478</v>
      </c>
      <c r="L12" s="268" t="s">
        <v>478</v>
      </c>
      <c r="M12" s="269">
        <v>744</v>
      </c>
      <c r="N12" s="270" t="s">
        <v>478</v>
      </c>
    </row>
    <row r="13" spans="1:16" ht="13.5" customHeight="1" x14ac:dyDescent="0.15">
      <c r="A13" s="248"/>
      <c r="B13" s="244"/>
      <c r="C13" s="244"/>
      <c r="D13" s="244"/>
      <c r="E13" s="244"/>
      <c r="F13" s="244"/>
      <c r="G13" s="1133" t="s">
        <v>479</v>
      </c>
      <c r="H13" s="1134"/>
      <c r="I13" s="1134"/>
      <c r="J13" s="1135"/>
      <c r="K13" s="267" t="s">
        <v>478</v>
      </c>
      <c r="L13" s="268" t="s">
        <v>478</v>
      </c>
      <c r="M13" s="269">
        <v>1</v>
      </c>
      <c r="N13" s="270" t="s">
        <v>478</v>
      </c>
    </row>
    <row r="14" spans="1:16" ht="13.5" customHeight="1" x14ac:dyDescent="0.15">
      <c r="A14" s="248"/>
      <c r="B14" s="244"/>
      <c r="C14" s="244"/>
      <c r="D14" s="244"/>
      <c r="E14" s="244"/>
      <c r="F14" s="244"/>
      <c r="G14" s="1133" t="s">
        <v>480</v>
      </c>
      <c r="H14" s="1134"/>
      <c r="I14" s="1134"/>
      <c r="J14" s="1135"/>
      <c r="K14" s="267">
        <v>252949</v>
      </c>
      <c r="L14" s="268">
        <v>3867</v>
      </c>
      <c r="M14" s="269">
        <v>2803</v>
      </c>
      <c r="N14" s="270">
        <v>38</v>
      </c>
    </row>
    <row r="15" spans="1:16" ht="13.5" customHeight="1" x14ac:dyDescent="0.15">
      <c r="A15" s="248"/>
      <c r="B15" s="244"/>
      <c r="C15" s="244"/>
      <c r="D15" s="244"/>
      <c r="E15" s="244"/>
      <c r="F15" s="244"/>
      <c r="G15" s="1133" t="s">
        <v>481</v>
      </c>
      <c r="H15" s="1134"/>
      <c r="I15" s="1134"/>
      <c r="J15" s="1135"/>
      <c r="K15" s="267">
        <v>32825</v>
      </c>
      <c r="L15" s="268">
        <v>502</v>
      </c>
      <c r="M15" s="269">
        <v>1119</v>
      </c>
      <c r="N15" s="270">
        <v>-55.1</v>
      </c>
    </row>
    <row r="16" spans="1:16" x14ac:dyDescent="0.15">
      <c r="A16" s="248"/>
      <c r="B16" s="244"/>
      <c r="C16" s="244"/>
      <c r="D16" s="244"/>
      <c r="E16" s="244"/>
      <c r="F16" s="244"/>
      <c r="G16" s="1136" t="s">
        <v>482</v>
      </c>
      <c r="H16" s="1137"/>
      <c r="I16" s="1137"/>
      <c r="J16" s="1138"/>
      <c r="K16" s="268">
        <v>-250572</v>
      </c>
      <c r="L16" s="268">
        <v>-3831</v>
      </c>
      <c r="M16" s="269">
        <v>-5386</v>
      </c>
      <c r="N16" s="270">
        <v>-28.9</v>
      </c>
    </row>
    <row r="17" spans="1:16" x14ac:dyDescent="0.15">
      <c r="A17" s="248"/>
      <c r="B17" s="244"/>
      <c r="C17" s="244"/>
      <c r="D17" s="244"/>
      <c r="E17" s="244"/>
      <c r="F17" s="244"/>
      <c r="G17" s="1136" t="s">
        <v>166</v>
      </c>
      <c r="H17" s="1137"/>
      <c r="I17" s="1137"/>
      <c r="J17" s="1138"/>
      <c r="K17" s="268">
        <v>3849305</v>
      </c>
      <c r="L17" s="268">
        <v>58846</v>
      </c>
      <c r="M17" s="269">
        <v>67183</v>
      </c>
      <c r="N17" s="270">
        <v>-12.4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4.45</v>
      </c>
      <c r="L21" s="281">
        <v>6.12</v>
      </c>
      <c r="M21" s="282">
        <v>-1.67</v>
      </c>
      <c r="N21" s="249"/>
      <c r="O21" s="283"/>
      <c r="P21" s="279"/>
    </row>
    <row r="22" spans="1:16" s="284" customFormat="1" x14ac:dyDescent="0.15">
      <c r="A22" s="279"/>
      <c r="B22" s="249"/>
      <c r="C22" s="249"/>
      <c r="D22" s="249"/>
      <c r="E22" s="249"/>
      <c r="F22" s="249"/>
      <c r="G22" s="1130" t="s">
        <v>488</v>
      </c>
      <c r="H22" s="1131"/>
      <c r="I22" s="1131"/>
      <c r="J22" s="1132"/>
      <c r="K22" s="285">
        <v>98.8</v>
      </c>
      <c r="L22" s="286">
        <v>98.7</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492</v>
      </c>
      <c r="H32" s="1122"/>
      <c r="I32" s="1122"/>
      <c r="J32" s="1123"/>
      <c r="K32" s="294">
        <v>1557404</v>
      </c>
      <c r="L32" s="294">
        <v>23809</v>
      </c>
      <c r="M32" s="295">
        <v>33998</v>
      </c>
      <c r="N32" s="296">
        <v>-30</v>
      </c>
    </row>
    <row r="33" spans="1:16" ht="13.5" customHeight="1" x14ac:dyDescent="0.15">
      <c r="A33" s="248"/>
      <c r="B33" s="244"/>
      <c r="C33" s="244"/>
      <c r="D33" s="244"/>
      <c r="E33" s="244"/>
      <c r="F33" s="244"/>
      <c r="G33" s="1121" t="s">
        <v>493</v>
      </c>
      <c r="H33" s="1122"/>
      <c r="I33" s="1122"/>
      <c r="J33" s="1123"/>
      <c r="K33" s="294" t="s">
        <v>478</v>
      </c>
      <c r="L33" s="294" t="s">
        <v>478</v>
      </c>
      <c r="M33" s="295">
        <v>1</v>
      </c>
      <c r="N33" s="296" t="s">
        <v>478</v>
      </c>
    </row>
    <row r="34" spans="1:16" ht="27" customHeight="1" x14ac:dyDescent="0.15">
      <c r="A34" s="248"/>
      <c r="B34" s="244"/>
      <c r="C34" s="244"/>
      <c r="D34" s="244"/>
      <c r="E34" s="244"/>
      <c r="F34" s="244"/>
      <c r="G34" s="1121" t="s">
        <v>494</v>
      </c>
      <c r="H34" s="1122"/>
      <c r="I34" s="1122"/>
      <c r="J34" s="1123"/>
      <c r="K34" s="294" t="s">
        <v>478</v>
      </c>
      <c r="L34" s="294" t="s">
        <v>478</v>
      </c>
      <c r="M34" s="295">
        <v>39</v>
      </c>
      <c r="N34" s="296" t="s">
        <v>478</v>
      </c>
    </row>
    <row r="35" spans="1:16" ht="27" customHeight="1" x14ac:dyDescent="0.15">
      <c r="A35" s="248"/>
      <c r="B35" s="244"/>
      <c r="C35" s="244"/>
      <c r="D35" s="244"/>
      <c r="E35" s="244"/>
      <c r="F35" s="244"/>
      <c r="G35" s="1121" t="s">
        <v>495</v>
      </c>
      <c r="H35" s="1122"/>
      <c r="I35" s="1122"/>
      <c r="J35" s="1123"/>
      <c r="K35" s="294">
        <v>35518</v>
      </c>
      <c r="L35" s="294">
        <v>543</v>
      </c>
      <c r="M35" s="295">
        <v>9007</v>
      </c>
      <c r="N35" s="296">
        <v>-94</v>
      </c>
    </row>
    <row r="36" spans="1:16" ht="27" customHeight="1" x14ac:dyDescent="0.15">
      <c r="A36" s="248"/>
      <c r="B36" s="244"/>
      <c r="C36" s="244"/>
      <c r="D36" s="244"/>
      <c r="E36" s="244"/>
      <c r="F36" s="244"/>
      <c r="G36" s="1121" t="s">
        <v>496</v>
      </c>
      <c r="H36" s="1122"/>
      <c r="I36" s="1122"/>
      <c r="J36" s="1123"/>
      <c r="K36" s="294">
        <v>324477</v>
      </c>
      <c r="L36" s="294">
        <v>4960</v>
      </c>
      <c r="M36" s="295">
        <v>2239</v>
      </c>
      <c r="N36" s="296">
        <v>121.5</v>
      </c>
    </row>
    <row r="37" spans="1:16" ht="13.5" customHeight="1" x14ac:dyDescent="0.15">
      <c r="A37" s="248"/>
      <c r="B37" s="244"/>
      <c r="C37" s="244"/>
      <c r="D37" s="244"/>
      <c r="E37" s="244"/>
      <c r="F37" s="244"/>
      <c r="G37" s="1121" t="s">
        <v>497</v>
      </c>
      <c r="H37" s="1122"/>
      <c r="I37" s="1122"/>
      <c r="J37" s="1123"/>
      <c r="K37" s="294">
        <v>344512</v>
      </c>
      <c r="L37" s="294">
        <v>5267</v>
      </c>
      <c r="M37" s="295">
        <v>951</v>
      </c>
      <c r="N37" s="296">
        <v>453.8</v>
      </c>
    </row>
    <row r="38" spans="1:16" ht="27" customHeight="1" x14ac:dyDescent="0.15">
      <c r="A38" s="248"/>
      <c r="B38" s="244"/>
      <c r="C38" s="244"/>
      <c r="D38" s="244"/>
      <c r="E38" s="244"/>
      <c r="F38" s="244"/>
      <c r="G38" s="1124" t="s">
        <v>498</v>
      </c>
      <c r="H38" s="1125"/>
      <c r="I38" s="1125"/>
      <c r="J38" s="1126"/>
      <c r="K38" s="297" t="s">
        <v>478</v>
      </c>
      <c r="L38" s="297" t="s">
        <v>478</v>
      </c>
      <c r="M38" s="298">
        <v>6</v>
      </c>
      <c r="N38" s="299" t="s">
        <v>478</v>
      </c>
      <c r="O38" s="293"/>
    </row>
    <row r="39" spans="1:16" x14ac:dyDescent="0.15">
      <c r="A39" s="248"/>
      <c r="B39" s="244"/>
      <c r="C39" s="244"/>
      <c r="D39" s="244"/>
      <c r="E39" s="244"/>
      <c r="F39" s="244"/>
      <c r="G39" s="1124" t="s">
        <v>499</v>
      </c>
      <c r="H39" s="1125"/>
      <c r="I39" s="1125"/>
      <c r="J39" s="1126"/>
      <c r="K39" s="300">
        <v>-227539</v>
      </c>
      <c r="L39" s="300">
        <v>-3478</v>
      </c>
      <c r="M39" s="301">
        <v>-6589</v>
      </c>
      <c r="N39" s="302">
        <v>-47.2</v>
      </c>
      <c r="O39" s="293"/>
    </row>
    <row r="40" spans="1:16" ht="27" customHeight="1" x14ac:dyDescent="0.15">
      <c r="A40" s="248"/>
      <c r="B40" s="244"/>
      <c r="C40" s="244"/>
      <c r="D40" s="244"/>
      <c r="E40" s="244"/>
      <c r="F40" s="244"/>
      <c r="G40" s="1121" t="s">
        <v>500</v>
      </c>
      <c r="H40" s="1122"/>
      <c r="I40" s="1122"/>
      <c r="J40" s="1123"/>
      <c r="K40" s="300">
        <v>-1318806</v>
      </c>
      <c r="L40" s="300">
        <v>-20161</v>
      </c>
      <c r="M40" s="301">
        <v>-27524</v>
      </c>
      <c r="N40" s="302">
        <v>-26.8</v>
      </c>
      <c r="O40" s="293"/>
    </row>
    <row r="41" spans="1:16" x14ac:dyDescent="0.15">
      <c r="A41" s="248"/>
      <c r="B41" s="244"/>
      <c r="C41" s="244"/>
      <c r="D41" s="244"/>
      <c r="E41" s="244"/>
      <c r="F41" s="244"/>
      <c r="G41" s="1127" t="s">
        <v>277</v>
      </c>
      <c r="H41" s="1128"/>
      <c r="I41" s="1128"/>
      <c r="J41" s="1129"/>
      <c r="K41" s="294">
        <v>715566</v>
      </c>
      <c r="L41" s="300">
        <v>10939</v>
      </c>
      <c r="M41" s="301">
        <v>12127</v>
      </c>
      <c r="N41" s="302">
        <v>-9.8000000000000007</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504</v>
      </c>
      <c r="K49" s="1117"/>
      <c r="L49" s="1117"/>
      <c r="M49" s="1117"/>
      <c r="N49" s="1118"/>
    </row>
    <row r="50" spans="1:14" x14ac:dyDescent="0.15">
      <c r="A50" s="248"/>
      <c r="B50" s="244"/>
      <c r="C50" s="244"/>
      <c r="D50" s="244"/>
      <c r="E50" s="244"/>
      <c r="F50" s="244"/>
      <c r="G50" s="312"/>
      <c r="H50" s="313"/>
      <c r="I50" s="1115"/>
      <c r="J50" s="314" t="s">
        <v>505</v>
      </c>
      <c r="K50" s="315" t="s">
        <v>506</v>
      </c>
      <c r="L50" s="316" t="s">
        <v>507</v>
      </c>
      <c r="M50" s="317" t="s">
        <v>508</v>
      </c>
      <c r="N50" s="318" t="s">
        <v>509</v>
      </c>
    </row>
    <row r="51" spans="1:14" x14ac:dyDescent="0.15">
      <c r="A51" s="248"/>
      <c r="B51" s="244"/>
      <c r="C51" s="244"/>
      <c r="D51" s="244"/>
      <c r="E51" s="244"/>
      <c r="F51" s="244"/>
      <c r="G51" s="310" t="s">
        <v>510</v>
      </c>
      <c r="H51" s="311"/>
      <c r="I51" s="319">
        <v>2613626</v>
      </c>
      <c r="J51" s="320">
        <v>41607</v>
      </c>
      <c r="K51" s="321">
        <v>58.7</v>
      </c>
      <c r="L51" s="322">
        <v>47569</v>
      </c>
      <c r="M51" s="323">
        <v>18.3</v>
      </c>
      <c r="N51" s="324">
        <v>40.4</v>
      </c>
    </row>
    <row r="52" spans="1:14" x14ac:dyDescent="0.15">
      <c r="A52" s="248"/>
      <c r="B52" s="244"/>
      <c r="C52" s="244"/>
      <c r="D52" s="244"/>
      <c r="E52" s="244"/>
      <c r="F52" s="244"/>
      <c r="G52" s="325"/>
      <c r="H52" s="326" t="s">
        <v>511</v>
      </c>
      <c r="I52" s="327">
        <v>957494</v>
      </c>
      <c r="J52" s="328">
        <v>15243</v>
      </c>
      <c r="K52" s="329">
        <v>-5.4</v>
      </c>
      <c r="L52" s="330">
        <v>26255</v>
      </c>
      <c r="M52" s="331">
        <v>12.4</v>
      </c>
      <c r="N52" s="332">
        <v>-17.8</v>
      </c>
    </row>
    <row r="53" spans="1:14" x14ac:dyDescent="0.15">
      <c r="A53" s="248"/>
      <c r="B53" s="244"/>
      <c r="C53" s="244"/>
      <c r="D53" s="244"/>
      <c r="E53" s="244"/>
      <c r="F53" s="244"/>
      <c r="G53" s="310" t="s">
        <v>512</v>
      </c>
      <c r="H53" s="311"/>
      <c r="I53" s="319">
        <v>4718015</v>
      </c>
      <c r="J53" s="320">
        <v>73811</v>
      </c>
      <c r="K53" s="321">
        <v>77.400000000000006</v>
      </c>
      <c r="L53" s="322">
        <v>50880</v>
      </c>
      <c r="M53" s="323">
        <v>7</v>
      </c>
      <c r="N53" s="324">
        <v>70.400000000000006</v>
      </c>
    </row>
    <row r="54" spans="1:14" x14ac:dyDescent="0.15">
      <c r="A54" s="248"/>
      <c r="B54" s="244"/>
      <c r="C54" s="244"/>
      <c r="D54" s="244"/>
      <c r="E54" s="244"/>
      <c r="F54" s="244"/>
      <c r="G54" s="325"/>
      <c r="H54" s="326" t="s">
        <v>511</v>
      </c>
      <c r="I54" s="327">
        <v>960837</v>
      </c>
      <c r="J54" s="328">
        <v>15032</v>
      </c>
      <c r="K54" s="329">
        <v>-1.4</v>
      </c>
      <c r="L54" s="330">
        <v>26879</v>
      </c>
      <c r="M54" s="331">
        <v>2.4</v>
      </c>
      <c r="N54" s="332">
        <v>-3.8</v>
      </c>
    </row>
    <row r="55" spans="1:14" x14ac:dyDescent="0.15">
      <c r="A55" s="248"/>
      <c r="B55" s="244"/>
      <c r="C55" s="244"/>
      <c r="D55" s="244"/>
      <c r="E55" s="244"/>
      <c r="F55" s="244"/>
      <c r="G55" s="310" t="s">
        <v>513</v>
      </c>
      <c r="H55" s="311"/>
      <c r="I55" s="319">
        <v>3576752</v>
      </c>
      <c r="J55" s="320">
        <v>55585</v>
      </c>
      <c r="K55" s="321">
        <v>-24.7</v>
      </c>
      <c r="L55" s="322">
        <v>63956</v>
      </c>
      <c r="M55" s="323">
        <v>25.7</v>
      </c>
      <c r="N55" s="324">
        <v>-50.4</v>
      </c>
    </row>
    <row r="56" spans="1:14" x14ac:dyDescent="0.15">
      <c r="A56" s="248"/>
      <c r="B56" s="244"/>
      <c r="C56" s="244"/>
      <c r="D56" s="244"/>
      <c r="E56" s="244"/>
      <c r="F56" s="244"/>
      <c r="G56" s="325"/>
      <c r="H56" s="326" t="s">
        <v>511</v>
      </c>
      <c r="I56" s="327">
        <v>962161</v>
      </c>
      <c r="J56" s="328">
        <v>14953</v>
      </c>
      <c r="K56" s="329">
        <v>-0.5</v>
      </c>
      <c r="L56" s="330">
        <v>29239</v>
      </c>
      <c r="M56" s="331">
        <v>8.8000000000000007</v>
      </c>
      <c r="N56" s="332">
        <v>-9.3000000000000007</v>
      </c>
    </row>
    <row r="57" spans="1:14" x14ac:dyDescent="0.15">
      <c r="A57" s="248"/>
      <c r="B57" s="244"/>
      <c r="C57" s="244"/>
      <c r="D57" s="244"/>
      <c r="E57" s="244"/>
      <c r="F57" s="244"/>
      <c r="G57" s="310" t="s">
        <v>514</v>
      </c>
      <c r="H57" s="311"/>
      <c r="I57" s="319">
        <v>1780854</v>
      </c>
      <c r="J57" s="320">
        <v>27443</v>
      </c>
      <c r="K57" s="321">
        <v>-50.6</v>
      </c>
      <c r="L57" s="322">
        <v>66255</v>
      </c>
      <c r="M57" s="323">
        <v>3.6</v>
      </c>
      <c r="N57" s="324">
        <v>-54.2</v>
      </c>
    </row>
    <row r="58" spans="1:14" x14ac:dyDescent="0.15">
      <c r="A58" s="248"/>
      <c r="B58" s="244"/>
      <c r="C58" s="244"/>
      <c r="D58" s="244"/>
      <c r="E58" s="244"/>
      <c r="F58" s="244"/>
      <c r="G58" s="325"/>
      <c r="H58" s="326" t="s">
        <v>511</v>
      </c>
      <c r="I58" s="327">
        <v>648605</v>
      </c>
      <c r="J58" s="328">
        <v>9995</v>
      </c>
      <c r="K58" s="329">
        <v>-33.200000000000003</v>
      </c>
      <c r="L58" s="330">
        <v>31822</v>
      </c>
      <c r="M58" s="331">
        <v>8.8000000000000007</v>
      </c>
      <c r="N58" s="332">
        <v>-42</v>
      </c>
    </row>
    <row r="59" spans="1:14" x14ac:dyDescent="0.15">
      <c r="A59" s="248"/>
      <c r="B59" s="244"/>
      <c r="C59" s="244"/>
      <c r="D59" s="244"/>
      <c r="E59" s="244"/>
      <c r="F59" s="244"/>
      <c r="G59" s="310" t="s">
        <v>515</v>
      </c>
      <c r="H59" s="311"/>
      <c r="I59" s="319">
        <v>3345794</v>
      </c>
      <c r="J59" s="320">
        <v>51149</v>
      </c>
      <c r="K59" s="321">
        <v>86.4</v>
      </c>
      <c r="L59" s="322">
        <v>47278</v>
      </c>
      <c r="M59" s="323">
        <v>-28.6</v>
      </c>
      <c r="N59" s="324">
        <v>115</v>
      </c>
    </row>
    <row r="60" spans="1:14" x14ac:dyDescent="0.15">
      <c r="A60" s="248"/>
      <c r="B60" s="244"/>
      <c r="C60" s="244"/>
      <c r="D60" s="244"/>
      <c r="E60" s="244"/>
      <c r="F60" s="244"/>
      <c r="G60" s="325"/>
      <c r="H60" s="326" t="s">
        <v>511</v>
      </c>
      <c r="I60" s="333">
        <v>1171834</v>
      </c>
      <c r="J60" s="328">
        <v>17914</v>
      </c>
      <c r="K60" s="329">
        <v>79.2</v>
      </c>
      <c r="L60" s="330">
        <v>24096</v>
      </c>
      <c r="M60" s="331">
        <v>-24.3</v>
      </c>
      <c r="N60" s="332">
        <v>103.5</v>
      </c>
    </row>
    <row r="61" spans="1:14" x14ac:dyDescent="0.15">
      <c r="A61" s="248"/>
      <c r="B61" s="244"/>
      <c r="C61" s="244"/>
      <c r="D61" s="244"/>
      <c r="E61" s="244"/>
      <c r="F61" s="244"/>
      <c r="G61" s="310" t="s">
        <v>516</v>
      </c>
      <c r="H61" s="334"/>
      <c r="I61" s="335">
        <v>3207008</v>
      </c>
      <c r="J61" s="336">
        <v>49919</v>
      </c>
      <c r="K61" s="337">
        <v>29.4</v>
      </c>
      <c r="L61" s="338">
        <v>55188</v>
      </c>
      <c r="M61" s="339">
        <v>5.2</v>
      </c>
      <c r="N61" s="324">
        <v>24.2</v>
      </c>
    </row>
    <row r="62" spans="1:14" x14ac:dyDescent="0.15">
      <c r="A62" s="248"/>
      <c r="B62" s="244"/>
      <c r="C62" s="244"/>
      <c r="D62" s="244"/>
      <c r="E62" s="244"/>
      <c r="F62" s="244"/>
      <c r="G62" s="325"/>
      <c r="H62" s="326" t="s">
        <v>511</v>
      </c>
      <c r="I62" s="327">
        <v>940186</v>
      </c>
      <c r="J62" s="328">
        <v>14627</v>
      </c>
      <c r="K62" s="329">
        <v>7.7</v>
      </c>
      <c r="L62" s="330">
        <v>27658</v>
      </c>
      <c r="M62" s="331">
        <v>1.6</v>
      </c>
      <c r="N62" s="332">
        <v>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21.41</v>
      </c>
      <c r="G47" s="12">
        <v>24.17</v>
      </c>
      <c r="H47" s="12">
        <v>28.14</v>
      </c>
      <c r="I47" s="12">
        <v>29.71</v>
      </c>
      <c r="J47" s="13">
        <v>27.64</v>
      </c>
    </row>
    <row r="48" spans="2:10" ht="57.75" customHeight="1" x14ac:dyDescent="0.15">
      <c r="B48" s="14"/>
      <c r="C48" s="1141" t="s">
        <v>4</v>
      </c>
      <c r="D48" s="1141"/>
      <c r="E48" s="1142"/>
      <c r="F48" s="15">
        <v>10.57</v>
      </c>
      <c r="G48" s="16">
        <v>7.59</v>
      </c>
      <c r="H48" s="16">
        <v>13.98</v>
      </c>
      <c r="I48" s="16">
        <v>7.54</v>
      </c>
      <c r="J48" s="17">
        <v>6.54</v>
      </c>
    </row>
    <row r="49" spans="2:10" ht="57.75" customHeight="1" thickBot="1" x14ac:dyDescent="0.2">
      <c r="B49" s="18"/>
      <c r="C49" s="1143" t="s">
        <v>5</v>
      </c>
      <c r="D49" s="1143"/>
      <c r="E49" s="1144"/>
      <c r="F49" s="19" t="s">
        <v>523</v>
      </c>
      <c r="G49" s="20" t="s">
        <v>524</v>
      </c>
      <c r="H49" s="20">
        <v>4.8899999999999997</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527</v>
      </c>
      <c r="D34" s="1151"/>
      <c r="E34" s="1152"/>
      <c r="F34" s="32">
        <v>26.08</v>
      </c>
      <c r="G34" s="33">
        <v>28.99</v>
      </c>
      <c r="H34" s="33">
        <v>30.12</v>
      </c>
      <c r="I34" s="33">
        <v>30.45</v>
      </c>
      <c r="J34" s="34">
        <v>32.51</v>
      </c>
      <c r="K34" s="22"/>
      <c r="L34" s="22"/>
      <c r="M34" s="22"/>
      <c r="N34" s="22"/>
      <c r="O34" s="22"/>
      <c r="P34" s="22"/>
    </row>
    <row r="35" spans="1:16" ht="39" customHeight="1" x14ac:dyDescent="0.15">
      <c r="A35" s="22"/>
      <c r="B35" s="35"/>
      <c r="C35" s="1145" t="s">
        <v>528</v>
      </c>
      <c r="D35" s="1146"/>
      <c r="E35" s="1147"/>
      <c r="F35" s="36">
        <v>15.92</v>
      </c>
      <c r="G35" s="37">
        <v>18.399999999999999</v>
      </c>
      <c r="H35" s="37">
        <v>17.350000000000001</v>
      </c>
      <c r="I35" s="37">
        <v>17.170000000000002</v>
      </c>
      <c r="J35" s="38">
        <v>18.55</v>
      </c>
      <c r="K35" s="22"/>
      <c r="L35" s="22"/>
      <c r="M35" s="22"/>
      <c r="N35" s="22"/>
      <c r="O35" s="22"/>
      <c r="P35" s="22"/>
    </row>
    <row r="36" spans="1:16" ht="39" customHeight="1" x14ac:dyDescent="0.15">
      <c r="A36" s="22"/>
      <c r="B36" s="35"/>
      <c r="C36" s="1145" t="s">
        <v>529</v>
      </c>
      <c r="D36" s="1146"/>
      <c r="E36" s="1147"/>
      <c r="F36" s="36">
        <v>8.8800000000000008</v>
      </c>
      <c r="G36" s="37">
        <v>7.58</v>
      </c>
      <c r="H36" s="37">
        <v>13.97</v>
      </c>
      <c r="I36" s="37">
        <v>7.54</v>
      </c>
      <c r="J36" s="38">
        <v>6.54</v>
      </c>
      <c r="K36" s="22"/>
      <c r="L36" s="22"/>
      <c r="M36" s="22"/>
      <c r="N36" s="22"/>
      <c r="O36" s="22"/>
      <c r="P36" s="22"/>
    </row>
    <row r="37" spans="1:16" ht="39" customHeight="1" x14ac:dyDescent="0.15">
      <c r="A37" s="22"/>
      <c r="B37" s="35"/>
      <c r="C37" s="1145" t="s">
        <v>530</v>
      </c>
      <c r="D37" s="1146"/>
      <c r="E37" s="1147"/>
      <c r="F37" s="36">
        <v>1.59</v>
      </c>
      <c r="G37" s="37">
        <v>2.29</v>
      </c>
      <c r="H37" s="37">
        <v>1.81</v>
      </c>
      <c r="I37" s="37">
        <v>1.28</v>
      </c>
      <c r="J37" s="38">
        <v>2.87</v>
      </c>
      <c r="K37" s="22"/>
      <c r="L37" s="22"/>
      <c r="M37" s="22"/>
      <c r="N37" s="22"/>
      <c r="O37" s="22"/>
      <c r="P37" s="22"/>
    </row>
    <row r="38" spans="1:16" ht="39" customHeight="1" x14ac:dyDescent="0.15">
      <c r="A38" s="22"/>
      <c r="B38" s="35"/>
      <c r="C38" s="1145" t="s">
        <v>531</v>
      </c>
      <c r="D38" s="1146"/>
      <c r="E38" s="1147"/>
      <c r="F38" s="36">
        <v>0.81</v>
      </c>
      <c r="G38" s="37">
        <v>1.63</v>
      </c>
      <c r="H38" s="37">
        <v>0.77</v>
      </c>
      <c r="I38" s="37">
        <v>1.32</v>
      </c>
      <c r="J38" s="38">
        <v>1.5</v>
      </c>
      <c r="K38" s="22"/>
      <c r="L38" s="22"/>
      <c r="M38" s="22"/>
      <c r="N38" s="22"/>
      <c r="O38" s="22"/>
      <c r="P38" s="22"/>
    </row>
    <row r="39" spans="1:16" ht="39" customHeight="1" x14ac:dyDescent="0.15">
      <c r="A39" s="22"/>
      <c r="B39" s="35"/>
      <c r="C39" s="1145" t="s">
        <v>532</v>
      </c>
      <c r="D39" s="1146"/>
      <c r="E39" s="1147"/>
      <c r="F39" s="36">
        <v>0.01</v>
      </c>
      <c r="G39" s="37">
        <v>0.02</v>
      </c>
      <c r="H39" s="37">
        <v>0.01</v>
      </c>
      <c r="I39" s="37">
        <v>0.05</v>
      </c>
      <c r="J39" s="38">
        <v>0.04</v>
      </c>
      <c r="K39" s="22"/>
      <c r="L39" s="22"/>
      <c r="M39" s="22"/>
      <c r="N39" s="22"/>
      <c r="O39" s="22"/>
      <c r="P39" s="22"/>
    </row>
    <row r="40" spans="1:16" ht="39" customHeight="1" x14ac:dyDescent="0.15">
      <c r="A40" s="22"/>
      <c r="B40" s="35"/>
      <c r="C40" s="1145" t="s">
        <v>533</v>
      </c>
      <c r="D40" s="1146"/>
      <c r="E40" s="1147"/>
      <c r="F40" s="36">
        <v>0.02</v>
      </c>
      <c r="G40" s="37">
        <v>0.02</v>
      </c>
      <c r="H40" s="37">
        <v>0.01</v>
      </c>
      <c r="I40" s="37">
        <v>0.03</v>
      </c>
      <c r="J40" s="38">
        <v>0.01</v>
      </c>
      <c r="K40" s="22"/>
      <c r="L40" s="22"/>
      <c r="M40" s="22"/>
      <c r="N40" s="22"/>
      <c r="O40" s="22"/>
      <c r="P40" s="22"/>
    </row>
    <row r="41" spans="1:16" ht="39" customHeight="1" x14ac:dyDescent="0.15">
      <c r="A41" s="22"/>
      <c r="B41" s="35"/>
      <c r="C41" s="1145" t="s">
        <v>534</v>
      </c>
      <c r="D41" s="1146"/>
      <c r="E41" s="1147"/>
      <c r="F41" s="36">
        <v>0</v>
      </c>
      <c r="G41" s="37">
        <v>0.01</v>
      </c>
      <c r="H41" s="37">
        <v>0.01</v>
      </c>
      <c r="I41" s="37">
        <v>0.01</v>
      </c>
      <c r="J41" s="38">
        <v>0</v>
      </c>
      <c r="K41" s="22"/>
      <c r="L41" s="22"/>
      <c r="M41" s="22"/>
      <c r="N41" s="22"/>
      <c r="O41" s="22"/>
      <c r="P41" s="22"/>
    </row>
    <row r="42" spans="1:16" ht="39" customHeight="1" x14ac:dyDescent="0.15">
      <c r="A42" s="22"/>
      <c r="B42" s="39"/>
      <c r="C42" s="1145" t="s">
        <v>535</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536</v>
      </c>
      <c r="D43" s="1149"/>
      <c r="E43" s="1150"/>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1894</v>
      </c>
      <c r="L45" s="60">
        <v>1829</v>
      </c>
      <c r="M45" s="60">
        <v>1799</v>
      </c>
      <c r="N45" s="60">
        <v>1714</v>
      </c>
      <c r="O45" s="61">
        <v>1557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58</v>
      </c>
      <c r="L48" s="64">
        <v>111</v>
      </c>
      <c r="M48" s="64">
        <v>108</v>
      </c>
      <c r="N48" s="64">
        <v>48</v>
      </c>
      <c r="O48" s="65">
        <v>36</v>
      </c>
      <c r="P48" s="48"/>
      <c r="Q48" s="48"/>
      <c r="R48" s="48"/>
      <c r="S48" s="48"/>
      <c r="T48" s="48"/>
      <c r="U48" s="48"/>
    </row>
    <row r="49" spans="1:21" ht="30.75" customHeight="1" x14ac:dyDescent="0.15">
      <c r="A49" s="48"/>
      <c r="B49" s="1163"/>
      <c r="C49" s="1164"/>
      <c r="D49" s="62"/>
      <c r="E49" s="1155" t="s">
        <v>16</v>
      </c>
      <c r="F49" s="1155"/>
      <c r="G49" s="1155"/>
      <c r="H49" s="1155"/>
      <c r="I49" s="1155"/>
      <c r="J49" s="1156"/>
      <c r="K49" s="63">
        <v>91</v>
      </c>
      <c r="L49" s="64">
        <v>135</v>
      </c>
      <c r="M49" s="64">
        <v>488</v>
      </c>
      <c r="N49" s="64">
        <v>187</v>
      </c>
      <c r="O49" s="65">
        <v>324</v>
      </c>
      <c r="P49" s="48"/>
      <c r="Q49" s="48"/>
      <c r="R49" s="48"/>
      <c r="S49" s="48"/>
      <c r="T49" s="48"/>
      <c r="U49" s="48"/>
    </row>
    <row r="50" spans="1:21" ht="30.75" customHeight="1" x14ac:dyDescent="0.15">
      <c r="A50" s="48"/>
      <c r="B50" s="1163"/>
      <c r="C50" s="1164"/>
      <c r="D50" s="62"/>
      <c r="E50" s="1155" t="s">
        <v>17</v>
      </c>
      <c r="F50" s="1155"/>
      <c r="G50" s="1155"/>
      <c r="H50" s="1155"/>
      <c r="I50" s="1155"/>
      <c r="J50" s="1156"/>
      <c r="K50" s="63">
        <v>344</v>
      </c>
      <c r="L50" s="64">
        <v>344</v>
      </c>
      <c r="M50" s="64">
        <v>344</v>
      </c>
      <c r="N50" s="64">
        <v>344</v>
      </c>
      <c r="O50" s="65">
        <v>345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1768</v>
      </c>
      <c r="L52" s="64">
        <v>1772</v>
      </c>
      <c r="M52" s="64">
        <v>1859</v>
      </c>
      <c r="N52" s="64">
        <v>1709</v>
      </c>
      <c r="O52" s="65">
        <v>1548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619</v>
      </c>
      <c r="L53" s="69">
        <v>647</v>
      </c>
      <c r="M53" s="69">
        <v>880</v>
      </c>
      <c r="N53" s="69">
        <v>584</v>
      </c>
      <c r="O53" s="70">
        <v>714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1" t="s">
        <v>24</v>
      </c>
      <c r="C41" s="1182"/>
      <c r="D41" s="81"/>
      <c r="E41" s="1183" t="s">
        <v>25</v>
      </c>
      <c r="F41" s="1183"/>
      <c r="G41" s="1183"/>
      <c r="H41" s="1184"/>
      <c r="I41" s="82">
        <v>14294</v>
      </c>
      <c r="J41" s="83">
        <v>14754</v>
      </c>
      <c r="K41" s="83">
        <v>14253</v>
      </c>
      <c r="L41" s="83">
        <v>13395</v>
      </c>
      <c r="M41" s="84">
        <v>12982</v>
      </c>
    </row>
    <row r="42" spans="2:13" ht="27.75" customHeight="1" x14ac:dyDescent="0.15">
      <c r="B42" s="1171"/>
      <c r="C42" s="1172"/>
      <c r="D42" s="85"/>
      <c r="E42" s="1175" t="s">
        <v>26</v>
      </c>
      <c r="F42" s="1175"/>
      <c r="G42" s="1175"/>
      <c r="H42" s="1176"/>
      <c r="I42" s="86">
        <v>3780</v>
      </c>
      <c r="J42" s="87">
        <v>3436</v>
      </c>
      <c r="K42" s="87">
        <v>3092</v>
      </c>
      <c r="L42" s="87">
        <v>2747</v>
      </c>
      <c r="M42" s="88">
        <v>2403</v>
      </c>
    </row>
    <row r="43" spans="2:13" ht="27.75" customHeight="1" x14ac:dyDescent="0.15">
      <c r="B43" s="1171"/>
      <c r="C43" s="1172"/>
      <c r="D43" s="85"/>
      <c r="E43" s="1175" t="s">
        <v>27</v>
      </c>
      <c r="F43" s="1175"/>
      <c r="G43" s="1175"/>
      <c r="H43" s="1176"/>
      <c r="I43" s="86">
        <v>1006</v>
      </c>
      <c r="J43" s="87">
        <v>1029</v>
      </c>
      <c r="K43" s="87">
        <v>1010</v>
      </c>
      <c r="L43" s="87">
        <v>922</v>
      </c>
      <c r="M43" s="88">
        <v>625</v>
      </c>
    </row>
    <row r="44" spans="2:13" ht="27.75" customHeight="1" x14ac:dyDescent="0.15">
      <c r="B44" s="1171"/>
      <c r="C44" s="1172"/>
      <c r="D44" s="85"/>
      <c r="E44" s="1175" t="s">
        <v>28</v>
      </c>
      <c r="F44" s="1175"/>
      <c r="G44" s="1175"/>
      <c r="H44" s="1176"/>
      <c r="I44" s="86">
        <v>2846</v>
      </c>
      <c r="J44" s="87">
        <v>3430</v>
      </c>
      <c r="K44" s="87">
        <v>2962</v>
      </c>
      <c r="L44" s="87">
        <v>2923</v>
      </c>
      <c r="M44" s="88">
        <v>2790</v>
      </c>
    </row>
    <row r="45" spans="2:13" ht="27.75" customHeight="1" x14ac:dyDescent="0.15">
      <c r="B45" s="1171"/>
      <c r="C45" s="1172"/>
      <c r="D45" s="85"/>
      <c r="E45" s="1175" t="s">
        <v>29</v>
      </c>
      <c r="F45" s="1175"/>
      <c r="G45" s="1175"/>
      <c r="H45" s="1176"/>
      <c r="I45" s="86">
        <v>962</v>
      </c>
      <c r="J45" s="87">
        <v>996</v>
      </c>
      <c r="K45" s="87">
        <v>607</v>
      </c>
      <c r="L45" s="87">
        <v>493</v>
      </c>
      <c r="M45" s="88">
        <v>173</v>
      </c>
    </row>
    <row r="46" spans="2:13" ht="27.75" customHeight="1" x14ac:dyDescent="0.15">
      <c r="B46" s="1171"/>
      <c r="C46" s="1172"/>
      <c r="D46" s="85"/>
      <c r="E46" s="1175" t="s">
        <v>30</v>
      </c>
      <c r="F46" s="1175"/>
      <c r="G46" s="1175"/>
      <c r="H46" s="1176"/>
      <c r="I46" s="86">
        <v>3</v>
      </c>
      <c r="J46" s="87">
        <v>3</v>
      </c>
      <c r="K46" s="87" t="s">
        <v>478</v>
      </c>
      <c r="L46" s="87">
        <v>4</v>
      </c>
      <c r="M46" s="88">
        <v>2</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4627</v>
      </c>
      <c r="J49" s="87">
        <v>4620</v>
      </c>
      <c r="K49" s="87">
        <v>5267</v>
      </c>
      <c r="L49" s="87">
        <v>6092</v>
      </c>
      <c r="M49" s="88">
        <v>6516</v>
      </c>
    </row>
    <row r="50" spans="2:13" ht="27.75" customHeight="1" x14ac:dyDescent="0.15">
      <c r="B50" s="1171"/>
      <c r="C50" s="1172"/>
      <c r="D50" s="85"/>
      <c r="E50" s="1175" t="s">
        <v>35</v>
      </c>
      <c r="F50" s="1175"/>
      <c r="G50" s="1175"/>
      <c r="H50" s="1176"/>
      <c r="I50" s="86">
        <v>3297</v>
      </c>
      <c r="J50" s="87">
        <v>3603</v>
      </c>
      <c r="K50" s="87">
        <v>3508</v>
      </c>
      <c r="L50" s="87">
        <v>2960</v>
      </c>
      <c r="M50" s="88">
        <v>2715</v>
      </c>
    </row>
    <row r="51" spans="2:13" ht="27.75" customHeight="1" x14ac:dyDescent="0.15">
      <c r="B51" s="1173"/>
      <c r="C51" s="1174"/>
      <c r="D51" s="85"/>
      <c r="E51" s="1175" t="s">
        <v>36</v>
      </c>
      <c r="F51" s="1175"/>
      <c r="G51" s="1175"/>
      <c r="H51" s="1176"/>
      <c r="I51" s="86">
        <v>13728</v>
      </c>
      <c r="J51" s="87">
        <v>13715</v>
      </c>
      <c r="K51" s="87">
        <v>13249</v>
      </c>
      <c r="L51" s="87">
        <v>13602</v>
      </c>
      <c r="M51" s="88">
        <v>12088</v>
      </c>
    </row>
    <row r="52" spans="2:13" ht="27.75" customHeight="1" thickBot="1" x14ac:dyDescent="0.2">
      <c r="B52" s="1177" t="s">
        <v>37</v>
      </c>
      <c r="C52" s="1178"/>
      <c r="D52" s="90"/>
      <c r="E52" s="1179" t="s">
        <v>38</v>
      </c>
      <c r="F52" s="1179"/>
      <c r="G52" s="1179"/>
      <c r="H52" s="1180"/>
      <c r="I52" s="91">
        <v>1240</v>
      </c>
      <c r="J52" s="92">
        <v>1710</v>
      </c>
      <c r="K52" s="92">
        <v>-101</v>
      </c>
      <c r="L52" s="92">
        <v>-2169</v>
      </c>
      <c r="M52" s="93">
        <v>-2344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41607</v>
      </c>
      <c r="E3" s="116"/>
      <c r="F3" s="117">
        <v>47569</v>
      </c>
      <c r="G3" s="118"/>
      <c r="H3" s="119"/>
    </row>
    <row r="4" spans="1:8" x14ac:dyDescent="0.15">
      <c r="A4" s="120"/>
      <c r="B4" s="121"/>
      <c r="C4" s="122"/>
      <c r="D4" s="123">
        <v>15243</v>
      </c>
      <c r="E4" s="124"/>
      <c r="F4" s="125">
        <v>26255</v>
      </c>
      <c r="G4" s="126"/>
      <c r="H4" s="127"/>
    </row>
    <row r="5" spans="1:8" x14ac:dyDescent="0.15">
      <c r="A5" s="108" t="s">
        <v>512</v>
      </c>
      <c r="B5" s="113"/>
      <c r="C5" s="114"/>
      <c r="D5" s="115">
        <v>73811</v>
      </c>
      <c r="E5" s="116"/>
      <c r="F5" s="117">
        <v>50880</v>
      </c>
      <c r="G5" s="118"/>
      <c r="H5" s="119"/>
    </row>
    <row r="6" spans="1:8" x14ac:dyDescent="0.15">
      <c r="A6" s="120"/>
      <c r="B6" s="121"/>
      <c r="C6" s="122"/>
      <c r="D6" s="123">
        <v>15032</v>
      </c>
      <c r="E6" s="124"/>
      <c r="F6" s="125">
        <v>26879</v>
      </c>
      <c r="G6" s="126"/>
      <c r="H6" s="127"/>
    </row>
    <row r="7" spans="1:8" x14ac:dyDescent="0.15">
      <c r="A7" s="108" t="s">
        <v>513</v>
      </c>
      <c r="B7" s="113"/>
      <c r="C7" s="114"/>
      <c r="D7" s="115">
        <v>55585</v>
      </c>
      <c r="E7" s="116"/>
      <c r="F7" s="117">
        <v>63956</v>
      </c>
      <c r="G7" s="118"/>
      <c r="H7" s="119"/>
    </row>
    <row r="8" spans="1:8" x14ac:dyDescent="0.15">
      <c r="A8" s="120"/>
      <c r="B8" s="121"/>
      <c r="C8" s="122"/>
      <c r="D8" s="123">
        <v>14953</v>
      </c>
      <c r="E8" s="124"/>
      <c r="F8" s="125">
        <v>29239</v>
      </c>
      <c r="G8" s="126"/>
      <c r="H8" s="127"/>
    </row>
    <row r="9" spans="1:8" x14ac:dyDescent="0.15">
      <c r="A9" s="108" t="s">
        <v>514</v>
      </c>
      <c r="B9" s="113"/>
      <c r="C9" s="114"/>
      <c r="D9" s="115">
        <v>27443</v>
      </c>
      <c r="E9" s="116"/>
      <c r="F9" s="117">
        <v>66255</v>
      </c>
      <c r="G9" s="118"/>
      <c r="H9" s="119"/>
    </row>
    <row r="10" spans="1:8" x14ac:dyDescent="0.15">
      <c r="A10" s="120"/>
      <c r="B10" s="121"/>
      <c r="C10" s="122"/>
      <c r="D10" s="123">
        <v>9995</v>
      </c>
      <c r="E10" s="124"/>
      <c r="F10" s="125">
        <v>31822</v>
      </c>
      <c r="G10" s="126"/>
      <c r="H10" s="127"/>
    </row>
    <row r="11" spans="1:8" x14ac:dyDescent="0.15">
      <c r="A11" s="108" t="s">
        <v>515</v>
      </c>
      <c r="B11" s="113"/>
      <c r="C11" s="114"/>
      <c r="D11" s="115">
        <v>51149</v>
      </c>
      <c r="E11" s="116"/>
      <c r="F11" s="117">
        <v>47278</v>
      </c>
      <c r="G11" s="118"/>
      <c r="H11" s="119"/>
    </row>
    <row r="12" spans="1:8" x14ac:dyDescent="0.15">
      <c r="A12" s="120"/>
      <c r="B12" s="121"/>
      <c r="C12" s="128"/>
      <c r="D12" s="123">
        <v>17914</v>
      </c>
      <c r="E12" s="124"/>
      <c r="F12" s="125">
        <v>24096</v>
      </c>
      <c r="G12" s="126"/>
      <c r="H12" s="127"/>
    </row>
    <row r="13" spans="1:8" x14ac:dyDescent="0.15">
      <c r="A13" s="108"/>
      <c r="B13" s="113"/>
      <c r="C13" s="129"/>
      <c r="D13" s="130">
        <v>49919</v>
      </c>
      <c r="E13" s="131"/>
      <c r="F13" s="132">
        <v>55188</v>
      </c>
      <c r="G13" s="133"/>
      <c r="H13" s="119"/>
    </row>
    <row r="14" spans="1:8" x14ac:dyDescent="0.15">
      <c r="A14" s="120"/>
      <c r="B14" s="121"/>
      <c r="C14" s="122"/>
      <c r="D14" s="123">
        <v>14627</v>
      </c>
      <c r="E14" s="124"/>
      <c r="F14" s="125">
        <v>27658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10.57</v>
      </c>
      <c r="C19" s="134">
        <f>ROUND(VALUE(SUBSTITUTE(実質収支比率等に係る経年分析!G$48,"▲","-")),2)</f>
        <v>7.59</v>
      </c>
      <c r="D19" s="134">
        <f>ROUND(VALUE(SUBSTITUTE(実質収支比率等に係る経年分析!H$48,"▲","-")),2)</f>
        <v>13.98</v>
      </c>
      <c r="E19" s="134">
        <f>ROUND(VALUE(SUBSTITUTE(実質収支比率等に係る経年分析!I$48,"▲","-")),2)</f>
        <v>7.54</v>
      </c>
      <c r="F19" s="134">
        <f>ROUND(VALUE(SUBSTITUTE(実質収支比率等に係る経年分析!J$48,"▲","-")),2)</f>
        <v>6.54</v>
      </c>
    </row>
    <row r="20" spans="1:11" x14ac:dyDescent="0.15">
      <c r="A20" s="134" t="s">
        <v>43</v>
      </c>
      <c r="B20" s="134">
        <f>ROUND(VALUE(SUBSTITUTE(実質収支比率等に係る経年分析!F$47,"▲","-")),2)</f>
        <v>21.41</v>
      </c>
      <c r="C20" s="134">
        <f>ROUND(VALUE(SUBSTITUTE(実質収支比率等に係る経年分析!G$47,"▲","-")),2)</f>
        <v>24.17</v>
      </c>
      <c r="D20" s="134">
        <f>ROUND(VALUE(SUBSTITUTE(実質収支比率等に係る経年分析!H$47,"▲","-")),2)</f>
        <v>28.14</v>
      </c>
      <c r="E20" s="134">
        <f>ROUND(VALUE(SUBSTITUTE(実質収支比率等に係る経年分析!I$47,"▲","-")),2)</f>
        <v>29.71</v>
      </c>
      <c r="F20" s="134">
        <f>ROUND(VALUE(SUBSTITUTE(実質収支比率等に係る経年分析!J$47,"▲","-")),2)</f>
        <v>27.64</v>
      </c>
    </row>
    <row r="21" spans="1:11" x14ac:dyDescent="0.15">
      <c r="A21" s="134" t="s">
        <v>44</v>
      </c>
      <c r="B21" s="134">
        <f>IF(ISNUMBER(VALUE(SUBSTITUTE(実質収支比率等に係る経年分析!F$49,"▲","-"))),ROUND(VALUE(SUBSTITUTE(実質収支比率等に係る経年分析!F$49,"▲","-")),2),NA())</f>
        <v>-10.41</v>
      </c>
      <c r="C21" s="134">
        <f>IF(ISNUMBER(VALUE(SUBSTITUTE(実質収支比率等に係る経年分析!G$49,"▲","-"))),ROUND(VALUE(SUBSTITUTE(実質収支比率等に係る経年分析!G$49,"▲","-")),2),NA())</f>
        <v>-8.74</v>
      </c>
      <c r="D21" s="134">
        <f>IF(ISNUMBER(VALUE(SUBSTITUTE(実質収支比率等に係る経年分析!H$49,"▲","-"))),ROUND(VALUE(SUBSTITUTE(実質収支比率等に係る経年分析!H$49,"▲","-")),2),NA())</f>
        <v>4.8899999999999997</v>
      </c>
      <c r="E21" s="134">
        <f>IF(ISNUMBER(VALUE(SUBSTITUTE(実質収支比率等に係る経年分析!I$49,"▲","-"))),ROUND(VALUE(SUBSTITUTE(実質収支比率等に係る経年分析!I$49,"▲","-")),2),NA())</f>
        <v>-16.54</v>
      </c>
      <c r="F21" s="134">
        <f>IF(ISNUMBER(VALUE(SUBSTITUTE(実質収支比率等に係る経年分析!J$49,"▲","-"))),ROUND(VALUE(SUBSTITUTE(実質収支比率等に係る経年分析!J$49,"▲","-")),2),NA())</f>
        <v>-8.6199999999999992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8.8800000000000008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18.399999999999999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17.350000000000001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17.170000000000002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18.55</v>
      </c>
    </row>
    <row r="36" spans="1:16" x14ac:dyDescent="0.15">
      <c r="A36" s="135" t="str">
        <f>IF(連結実質赤字比率に係る赤字・黒字の構成分析!C$34="",NA(),連結実質赤字比率に係る赤字・黒字の構成分析!C$34)</f>
        <v>公共下水道事業会計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32.51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1768</v>
      </c>
      <c r="E42" s="136"/>
      <c r="F42" s="136"/>
      <c r="G42" s="136">
        <f>'実質公債費比率（分子）の構造'!L$52</f>
        <v>1772</v>
      </c>
      <c r="H42" s="136"/>
      <c r="I42" s="136"/>
      <c r="J42" s="136">
        <f>'実質公債費比率（分子）の構造'!M$52</f>
        <v>1859</v>
      </c>
      <c r="K42" s="136"/>
      <c r="L42" s="136"/>
      <c r="M42" s="136">
        <f>'実質公債費比率（分子）の構造'!N$52</f>
        <v>1709</v>
      </c>
      <c r="N42" s="136"/>
      <c r="O42" s="136"/>
      <c r="P42" s="136">
        <f>'実質公債費比率（分子）の構造'!O$52</f>
        <v>1548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344</v>
      </c>
      <c r="C44" s="136"/>
      <c r="D44" s="136"/>
      <c r="E44" s="136">
        <f>'実質公債費比率（分子）の構造'!L$50</f>
        <v>344</v>
      </c>
      <c r="F44" s="136"/>
      <c r="G44" s="136"/>
      <c r="H44" s="136">
        <f>'実質公債費比率（分子）の構造'!M$50</f>
        <v>344</v>
      </c>
      <c r="I44" s="136"/>
      <c r="J44" s="136"/>
      <c r="K44" s="136">
        <f>'実質公債費比率（分子）の構造'!N$50</f>
        <v>344</v>
      </c>
      <c r="L44" s="136"/>
      <c r="M44" s="136"/>
      <c r="N44" s="136">
        <f>'実質公債費比率（分子）の構造'!O$50</f>
        <v>345</v>
      </c>
      <c r="O44" s="136"/>
      <c r="P44" s="136"/>
    </row>
    <row r="45" spans="1:16" x14ac:dyDescent="0.15">
      <c r="A45" s="136" t="s">
        <v>54</v>
      </c>
      <c r="B45" s="136">
        <f>'実質公債費比率（分子）の構造'!K$49</f>
        <v>91</v>
      </c>
      <c r="C45" s="136"/>
      <c r="D45" s="136"/>
      <c r="E45" s="136">
        <f>'実質公債費比率（分子）の構造'!L$49</f>
        <v>135</v>
      </c>
      <c r="F45" s="136"/>
      <c r="G45" s="136"/>
      <c r="H45" s="136">
        <f>'実質公債費比率（分子）の構造'!M$49</f>
        <v>488</v>
      </c>
      <c r="I45" s="136"/>
      <c r="J45" s="136"/>
      <c r="K45" s="136">
        <f>'実質公債費比率（分子）の構造'!N$49</f>
        <v>187</v>
      </c>
      <c r="L45" s="136"/>
      <c r="M45" s="136"/>
      <c r="N45" s="136">
        <f>'実質公債費比率（分子）の構造'!O$49</f>
        <v>324</v>
      </c>
      <c r="O45" s="136"/>
      <c r="P45" s="136"/>
    </row>
    <row r="46" spans="1:16" x14ac:dyDescent="0.15">
      <c r="A46" s="136" t="s">
        <v>55</v>
      </c>
      <c r="B46" s="136">
        <f>'実質公債費比率（分子）の構造'!K$48</f>
        <v>58</v>
      </c>
      <c r="C46" s="136"/>
      <c r="D46" s="136"/>
      <c r="E46" s="136">
        <f>'実質公債費比率（分子）の構造'!L$48</f>
        <v>111</v>
      </c>
      <c r="F46" s="136"/>
      <c r="G46" s="136"/>
      <c r="H46" s="136">
        <f>'実質公債費比率（分子）の構造'!M$48</f>
        <v>108</v>
      </c>
      <c r="I46" s="136"/>
      <c r="J46" s="136"/>
      <c r="K46" s="136">
        <f>'実質公債費比率（分子）の構造'!N$48</f>
        <v>48</v>
      </c>
      <c r="L46" s="136"/>
      <c r="M46" s="136"/>
      <c r="N46" s="136">
        <f>'実質公債費比率（分子）の構造'!O$48</f>
        <v>36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1894</v>
      </c>
      <c r="C49" s="136"/>
      <c r="D49" s="136"/>
      <c r="E49" s="136">
        <f>'実質公債費比率（分子）の構造'!L$45</f>
        <v>1829</v>
      </c>
      <c r="F49" s="136"/>
      <c r="G49" s="136"/>
      <c r="H49" s="136">
        <f>'実質公債費比率（分子）の構造'!M$45</f>
        <v>1799</v>
      </c>
      <c r="I49" s="136"/>
      <c r="J49" s="136"/>
      <c r="K49" s="136">
        <f>'実質公債費比率（分子）の構造'!N$45</f>
        <v>1714</v>
      </c>
      <c r="L49" s="136"/>
      <c r="M49" s="136"/>
      <c r="N49" s="136">
        <f>'実質公債費比率（分子）の構造'!O$45</f>
        <v>1557</v>
      </c>
      <c r="O49" s="136"/>
      <c r="P49" s="136"/>
    </row>
    <row r="50" spans="1:16" x14ac:dyDescent="0.15">
      <c r="A50" s="136" t="s">
        <v>59</v>
      </c>
      <c r="B50" s="136" t="e">
        <f>NA()</f>
        <v>#N/A</v>
      </c>
      <c r="C50" s="136">
        <f>IF(ISNUMBER('実質公債費比率（分子）の構造'!K$53),'実質公債費比率（分子）の構造'!K$53,NA())</f>
        <v>619</v>
      </c>
      <c r="D50" s="136" t="e">
        <f>NA()</f>
        <v>#N/A</v>
      </c>
      <c r="E50" s="136" t="e">
        <f>NA()</f>
        <v>#N/A</v>
      </c>
      <c r="F50" s="136">
        <f>IF(ISNUMBER('実質公債費比率（分子）の構造'!L$53),'実質公債費比率（分子）の構造'!L$53,NA())</f>
        <v>647</v>
      </c>
      <c r="G50" s="136" t="e">
        <f>NA()</f>
        <v>#N/A</v>
      </c>
      <c r="H50" s="136" t="e">
        <f>NA()</f>
        <v>#N/A</v>
      </c>
      <c r="I50" s="136">
        <f>IF(ISNUMBER('実質公債費比率（分子）の構造'!M$53),'実質公債費比率（分子）の構造'!M$53,NA())</f>
        <v>880</v>
      </c>
      <c r="J50" s="136" t="e">
        <f>NA()</f>
        <v>#N/A</v>
      </c>
      <c r="K50" s="136" t="e">
        <f>NA()</f>
        <v>#N/A</v>
      </c>
      <c r="L50" s="136">
        <f>IF(ISNUMBER('実質公債費比率（分子）の構造'!N$53),'実質公債費比率（分子）の構造'!N$53,NA())</f>
        <v>584</v>
      </c>
      <c r="M50" s="136" t="e">
        <f>NA()</f>
        <v>#N/A</v>
      </c>
      <c r="N50" s="136" t="e">
        <f>NA()</f>
        <v>#N/A</v>
      </c>
      <c r="O50" s="136">
        <f>IF(ISNUMBER('実質公債費比率（分子）の構造'!O$53),'実質公債費比率（分子）の構造'!O$53,NA())</f>
        <v>714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13728</v>
      </c>
      <c r="E56" s="135"/>
      <c r="F56" s="135"/>
      <c r="G56" s="135">
        <f>'将来負担比率（分子）の構造'!J$51</f>
        <v>13715</v>
      </c>
      <c r="H56" s="135"/>
      <c r="I56" s="135"/>
      <c r="J56" s="135">
        <f>'将来負担比率（分子）の構造'!K$51</f>
        <v>13249</v>
      </c>
      <c r="K56" s="135"/>
      <c r="L56" s="135"/>
      <c r="M56" s="135">
        <f>'将来負担比率（分子）の構造'!L$51</f>
        <v>13602</v>
      </c>
      <c r="N56" s="135"/>
      <c r="O56" s="135"/>
      <c r="P56" s="135">
        <f>'将来負担比率（分子）の構造'!M$51</f>
        <v>12088</v>
      </c>
    </row>
    <row r="57" spans="1:16" x14ac:dyDescent="0.15">
      <c r="A57" s="135" t="s">
        <v>35</v>
      </c>
      <c r="B57" s="135"/>
      <c r="C57" s="135"/>
      <c r="D57" s="135">
        <f>'将来負担比率（分子）の構造'!I$50</f>
        <v>3297</v>
      </c>
      <c r="E57" s="135"/>
      <c r="F57" s="135"/>
      <c r="G57" s="135">
        <f>'将来負担比率（分子）の構造'!J$50</f>
        <v>3603</v>
      </c>
      <c r="H57" s="135"/>
      <c r="I57" s="135"/>
      <c r="J57" s="135">
        <f>'将来負担比率（分子）の構造'!K$50</f>
        <v>3508</v>
      </c>
      <c r="K57" s="135"/>
      <c r="L57" s="135"/>
      <c r="M57" s="135">
        <f>'将来負担比率（分子）の構造'!L$50</f>
        <v>2960</v>
      </c>
      <c r="N57" s="135"/>
      <c r="O57" s="135"/>
      <c r="P57" s="135">
        <f>'将来負担比率（分子）の構造'!M$50</f>
        <v>2715</v>
      </c>
    </row>
    <row r="58" spans="1:16" x14ac:dyDescent="0.15">
      <c r="A58" s="135" t="s">
        <v>34</v>
      </c>
      <c r="B58" s="135"/>
      <c r="C58" s="135"/>
      <c r="D58" s="135">
        <f>'将来負担比率（分子）の構造'!I$49</f>
        <v>4627</v>
      </c>
      <c r="E58" s="135"/>
      <c r="F58" s="135"/>
      <c r="G58" s="135">
        <f>'将来負担比率（分子）の構造'!J$49</f>
        <v>4620</v>
      </c>
      <c r="H58" s="135"/>
      <c r="I58" s="135"/>
      <c r="J58" s="135">
        <f>'将来負担比率（分子）の構造'!K$49</f>
        <v>5267</v>
      </c>
      <c r="K58" s="135"/>
      <c r="L58" s="135"/>
      <c r="M58" s="135">
        <f>'将来負担比率（分子）の構造'!L$49</f>
        <v>6092</v>
      </c>
      <c r="N58" s="135"/>
      <c r="O58" s="135"/>
      <c r="P58" s="135">
        <f>'将来負担比率（分子）の構造'!M$49</f>
        <v>6516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v>
      </c>
      <c r="C61" s="135"/>
      <c r="D61" s="135"/>
      <c r="E61" s="135">
        <f>'将来負担比率（分子）の構造'!J$46</f>
        <v>3</v>
      </c>
      <c r="F61" s="135"/>
      <c r="G61" s="135"/>
      <c r="H61" s="135" t="str">
        <f>'将来負担比率（分子）の構造'!K$46</f>
        <v>-</v>
      </c>
      <c r="I61" s="135"/>
      <c r="J61" s="135"/>
      <c r="K61" s="135">
        <f>'将来負担比率（分子）の構造'!L$46</f>
        <v>4</v>
      </c>
      <c r="L61" s="135"/>
      <c r="M61" s="135"/>
      <c r="N61" s="135">
        <f>'将来負担比率（分子）の構造'!M$46</f>
        <v>2</v>
      </c>
      <c r="O61" s="135"/>
      <c r="P61" s="135"/>
    </row>
    <row r="62" spans="1:16" x14ac:dyDescent="0.15">
      <c r="A62" s="135" t="s">
        <v>29</v>
      </c>
      <c r="B62" s="135">
        <f>'将来負担比率（分子）の構造'!I$45</f>
        <v>962</v>
      </c>
      <c r="C62" s="135"/>
      <c r="D62" s="135"/>
      <c r="E62" s="135">
        <f>'将来負担比率（分子）の構造'!J$45</f>
        <v>996</v>
      </c>
      <c r="F62" s="135"/>
      <c r="G62" s="135"/>
      <c r="H62" s="135">
        <f>'将来負担比率（分子）の構造'!K$45</f>
        <v>607</v>
      </c>
      <c r="I62" s="135"/>
      <c r="J62" s="135"/>
      <c r="K62" s="135">
        <f>'将来負担比率（分子）の構造'!L$45</f>
        <v>493</v>
      </c>
      <c r="L62" s="135"/>
      <c r="M62" s="135"/>
      <c r="N62" s="135">
        <f>'将来負担比率（分子）の構造'!M$45</f>
        <v>173</v>
      </c>
      <c r="O62" s="135"/>
      <c r="P62" s="135"/>
    </row>
    <row r="63" spans="1:16" x14ac:dyDescent="0.15">
      <c r="A63" s="135" t="s">
        <v>28</v>
      </c>
      <c r="B63" s="135">
        <f>'将来負担比率（分子）の構造'!I$44</f>
        <v>2846</v>
      </c>
      <c r="C63" s="135"/>
      <c r="D63" s="135"/>
      <c r="E63" s="135">
        <f>'将来負担比率（分子）の構造'!J$44</f>
        <v>3430</v>
      </c>
      <c r="F63" s="135"/>
      <c r="G63" s="135"/>
      <c r="H63" s="135">
        <f>'将来負担比率（分子）の構造'!K$44</f>
        <v>2962</v>
      </c>
      <c r="I63" s="135"/>
      <c r="J63" s="135"/>
      <c r="K63" s="135">
        <f>'将来負担比率（分子）の構造'!L$44</f>
        <v>2923</v>
      </c>
      <c r="L63" s="135"/>
      <c r="M63" s="135"/>
      <c r="N63" s="135">
        <f>'将来負担比率（分子）の構造'!M$44</f>
        <v>2790</v>
      </c>
      <c r="O63" s="135"/>
      <c r="P63" s="135"/>
    </row>
    <row r="64" spans="1:16" x14ac:dyDescent="0.15">
      <c r="A64" s="135" t="s">
        <v>27</v>
      </c>
      <c r="B64" s="135">
        <f>'将来負担比率（分子）の構造'!I$43</f>
        <v>1006</v>
      </c>
      <c r="C64" s="135"/>
      <c r="D64" s="135"/>
      <c r="E64" s="135">
        <f>'将来負担比率（分子）の構造'!J$43</f>
        <v>1029</v>
      </c>
      <c r="F64" s="135"/>
      <c r="G64" s="135"/>
      <c r="H64" s="135">
        <f>'将来負担比率（分子）の構造'!K$43</f>
        <v>1010</v>
      </c>
      <c r="I64" s="135"/>
      <c r="J64" s="135"/>
      <c r="K64" s="135">
        <f>'将来負担比率（分子）の構造'!L$43</f>
        <v>922</v>
      </c>
      <c r="L64" s="135"/>
      <c r="M64" s="135"/>
      <c r="N64" s="135">
        <f>'将来負担比率（分子）の構造'!M$43</f>
        <v>625</v>
      </c>
      <c r="O64" s="135"/>
      <c r="P64" s="135"/>
    </row>
    <row r="65" spans="1:16" x14ac:dyDescent="0.15">
      <c r="A65" s="135" t="s">
        <v>26</v>
      </c>
      <c r="B65" s="135">
        <f>'将来負担比率（分子）の構造'!I$42</f>
        <v>3780</v>
      </c>
      <c r="C65" s="135"/>
      <c r="D65" s="135"/>
      <c r="E65" s="135">
        <f>'将来負担比率（分子）の構造'!J$42</f>
        <v>3436</v>
      </c>
      <c r="F65" s="135"/>
      <c r="G65" s="135"/>
      <c r="H65" s="135">
        <f>'将来負担比率（分子）の構造'!K$42</f>
        <v>3092</v>
      </c>
      <c r="I65" s="135"/>
      <c r="J65" s="135"/>
      <c r="K65" s="135">
        <f>'将来負担比率（分子）の構造'!L$42</f>
        <v>2747</v>
      </c>
      <c r="L65" s="135"/>
      <c r="M65" s="135"/>
      <c r="N65" s="135">
        <f>'将来負担比率（分子）の構造'!M$42</f>
        <v>2403</v>
      </c>
      <c r="O65" s="135"/>
      <c r="P65" s="135"/>
    </row>
    <row r="66" spans="1:16" x14ac:dyDescent="0.15">
      <c r="A66" s="135" t="s">
        <v>25</v>
      </c>
      <c r="B66" s="135">
        <f>'将来負担比率（分子）の構造'!I$41</f>
        <v>14294</v>
      </c>
      <c r="C66" s="135"/>
      <c r="D66" s="135"/>
      <c r="E66" s="135">
        <f>'将来負担比率（分子）の構造'!J$41</f>
        <v>14754</v>
      </c>
      <c r="F66" s="135"/>
      <c r="G66" s="135"/>
      <c r="H66" s="135">
        <f>'将来負担比率（分子）の構造'!K$41</f>
        <v>14253</v>
      </c>
      <c r="I66" s="135"/>
      <c r="J66" s="135"/>
      <c r="K66" s="135">
        <f>'将来負担比率（分子）の構造'!L$41</f>
        <v>13395</v>
      </c>
      <c r="L66" s="135"/>
      <c r="M66" s="135"/>
      <c r="N66" s="135">
        <f>'将来負担比率（分子）の構造'!M$41</f>
        <v>12982</v>
      </c>
      <c r="O66" s="135"/>
      <c r="P66" s="135"/>
    </row>
    <row r="67" spans="1:16" x14ac:dyDescent="0.15">
      <c r="A67" s="135" t="s">
        <v>63</v>
      </c>
      <c r="B67" s="135" t="e">
        <f>NA()</f>
        <v>#N/A</v>
      </c>
      <c r="C67" s="135">
        <f>IF(ISNUMBER('将来負担比率（分子）の構造'!I$52), IF('将来負担比率（分子）の構造'!I$52 &lt; 0, 0, '将来負担比率（分子）の構造'!I$52), NA())</f>
        <v>1240</v>
      </c>
      <c r="D67" s="135" t="e">
        <f>NA()</f>
        <v>#N/A</v>
      </c>
      <c r="E67" s="135" t="e">
        <f>NA()</f>
        <v>#N/A</v>
      </c>
      <c r="F67" s="135">
        <f>IF(ISNUMBER('将来負担比率（分子）の構造'!J$52), IF('将来負担比率（分子）の構造'!J$52 &lt; 0, 0, '将来負担比率（分子）の構造'!J$52), NA())</f>
        <v>1710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2017-02-23T08:05:04Z</cp:lastPrinted>
  <dcterms:created xsi:type="dcterms:W3CDTF">2017-02-15T16:30:00Z</dcterms:created>
  <dcterms:modified xsi:type="dcterms:W3CDTF">2018-05-28T09:13:14Z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539623</vt:lpwstr>
  </property>
  <property fmtid="{D5CDD505-2E9C-101B-9397-08002B2CF9AE}" pid="3" name="NXPowerLiteSettings">
    <vt:lpwstr>C7000400038000</vt:lpwstr>
  </property>
  <property fmtid="{D5CDD505-2E9C-101B-9397-08002B2CF9AE}" pid="4" name="NXPowerLiteVersion">
    <vt:lpwstr>S6.2.13</vt:lpwstr>
  </property>
</Properties>
</file>